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ie\ppa\users\49101196549\My Documents\Tööstuse 52\"/>
    </mc:Choice>
  </mc:AlternateContent>
  <xr:revisionPtr revIDLastSave="0" documentId="8_{C97EB031-0818-4119-BB6D-817BD0DCDF8B}" xr6:coauthVersionLast="47" xr6:coauthVersionMax="47" xr10:uidLastSave="{00000000-0000-0000-0000-000000000000}"/>
  <bookViews>
    <workbookView xWindow="-110" yWindow="-110" windowWidth="19420" windowHeight="10420" xr2:uid="{7D6DDBEB-47B7-4770-B4F5-EF110F0A2DCB}"/>
  </bookViews>
  <sheets>
    <sheet name="Annuiteetgraafik P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E15" i="1" s="1"/>
  <c r="A15" i="1" l="1"/>
  <c r="B16" i="1"/>
  <c r="B17" i="1" s="1"/>
  <c r="C15" i="1"/>
  <c r="G15" i="1" s="1"/>
  <c r="D15" i="1"/>
  <c r="F15" i="1" s="1"/>
  <c r="D8" i="1"/>
  <c r="D9" i="1" s="1"/>
  <c r="C16" i="1" l="1"/>
  <c r="B18" i="1"/>
  <c r="E18" i="1" s="1"/>
  <c r="E17" i="1"/>
  <c r="D17" i="1"/>
  <c r="E16" i="1"/>
  <c r="D16" i="1"/>
  <c r="A16" i="1"/>
  <c r="A17" i="1" s="1"/>
  <c r="B19" i="1" l="1"/>
  <c r="B20" i="1" s="1"/>
  <c r="F17" i="1"/>
  <c r="G16" i="1"/>
  <c r="C17" i="1" s="1"/>
  <c r="G17" i="1" s="1"/>
  <c r="C18" i="1" s="1"/>
  <c r="G18" i="1" s="1"/>
  <c r="F16" i="1"/>
  <c r="D18" i="1"/>
  <c r="F18" i="1" s="1"/>
  <c r="A18" i="1"/>
  <c r="A19" i="1" s="1"/>
  <c r="C19" i="1" l="1"/>
  <c r="E19" i="1"/>
  <c r="D19" i="1"/>
  <c r="B21" i="1"/>
  <c r="A20" i="1"/>
  <c r="D20" i="1"/>
  <c r="E20" i="1"/>
  <c r="G19" i="1" l="1"/>
  <c r="C20" i="1" s="1"/>
  <c r="F19" i="1"/>
  <c r="G20" i="1"/>
  <c r="C21" i="1" s="1"/>
  <c r="F20" i="1"/>
  <c r="A21" i="1"/>
  <c r="E21" i="1"/>
  <c r="B22" i="1"/>
  <c r="D21" i="1"/>
  <c r="F21" i="1" l="1"/>
  <c r="G21" i="1"/>
  <c r="C22" i="1" s="1"/>
  <c r="E22" i="1"/>
  <c r="A22" i="1"/>
  <c r="D22" i="1"/>
  <c r="B23" i="1"/>
  <c r="F22" i="1" l="1"/>
  <c r="G22" i="1"/>
  <c r="C23" i="1" s="1"/>
  <c r="A23" i="1"/>
  <c r="D23" i="1"/>
  <c r="E23" i="1"/>
  <c r="B24" i="1"/>
  <c r="G23" i="1" l="1"/>
  <c r="C24" i="1" s="1"/>
  <c r="F23" i="1"/>
  <c r="D24" i="1"/>
  <c r="E24" i="1"/>
  <c r="B25" i="1"/>
  <c r="A24" i="1"/>
  <c r="F24" i="1" l="1"/>
  <c r="G24" i="1"/>
  <c r="C25" i="1" s="1"/>
  <c r="B26" i="1"/>
  <c r="A25" i="1"/>
  <c r="D25" i="1"/>
  <c r="E25" i="1"/>
  <c r="G25" i="1" l="1"/>
  <c r="C26" i="1" s="1"/>
  <c r="F25" i="1"/>
  <c r="A26" i="1"/>
  <c r="D26" i="1"/>
  <c r="B27" i="1"/>
  <c r="E26" i="1"/>
  <c r="G26" i="1" l="1"/>
  <c r="C27" i="1" s="1"/>
  <c r="F26" i="1"/>
  <c r="B28" i="1"/>
  <c r="A27" i="1"/>
  <c r="D27" i="1"/>
  <c r="E27" i="1"/>
  <c r="F27" i="1" l="1"/>
  <c r="G27" i="1"/>
  <c r="C28" i="1" s="1"/>
  <c r="A28" i="1"/>
  <c r="D28" i="1"/>
  <c r="E28" i="1"/>
  <c r="B29" i="1"/>
  <c r="G28" i="1" l="1"/>
  <c r="C29" i="1" s="1"/>
  <c r="F28" i="1"/>
  <c r="D29" i="1"/>
  <c r="E29" i="1"/>
  <c r="B30" i="1"/>
  <c r="A29" i="1"/>
  <c r="F29" i="1" l="1"/>
  <c r="G29" i="1"/>
  <c r="C30" i="1" s="1"/>
  <c r="B31" i="1"/>
  <c r="D30" i="1"/>
  <c r="E30" i="1"/>
  <c r="A30" i="1"/>
  <c r="F30" i="1" l="1"/>
  <c r="G30" i="1"/>
  <c r="C31" i="1" s="1"/>
  <c r="D31" i="1"/>
  <c r="E31" i="1"/>
  <c r="B32" i="1"/>
  <c r="A31" i="1"/>
  <c r="F31" i="1" l="1"/>
  <c r="G31" i="1"/>
  <c r="C32" i="1" s="1"/>
  <c r="B33" i="1"/>
  <c r="A32" i="1"/>
  <c r="D32" i="1"/>
  <c r="E32" i="1"/>
  <c r="F32" i="1" l="1"/>
  <c r="G32" i="1"/>
  <c r="C33" i="1" s="1"/>
  <c r="A33" i="1"/>
  <c r="E33" i="1"/>
  <c r="B34" i="1"/>
  <c r="D33" i="1"/>
  <c r="F33" i="1" l="1"/>
  <c r="G33" i="1"/>
  <c r="C34" i="1" s="1"/>
  <c r="E34" i="1"/>
  <c r="A34" i="1"/>
  <c r="D34" i="1"/>
  <c r="B35" i="1"/>
  <c r="F34" i="1" l="1"/>
  <c r="G34" i="1"/>
  <c r="C35" i="1" s="1"/>
  <c r="A35" i="1"/>
  <c r="D35" i="1"/>
  <c r="E35" i="1"/>
  <c r="B36" i="1"/>
  <c r="G35" i="1" l="1"/>
  <c r="C36" i="1" s="1"/>
  <c r="F35" i="1"/>
  <c r="D36" i="1"/>
  <c r="E36" i="1"/>
  <c r="B37" i="1"/>
  <c r="A36" i="1"/>
  <c r="F36" i="1" l="1"/>
  <c r="G36" i="1"/>
  <c r="C37" i="1" s="1"/>
  <c r="B38" i="1"/>
  <c r="A37" i="1"/>
  <c r="D37" i="1"/>
  <c r="E37" i="1"/>
  <c r="G37" i="1" l="1"/>
  <c r="C38" i="1" s="1"/>
  <c r="F37" i="1"/>
  <c r="D38" i="1"/>
  <c r="B39" i="1"/>
  <c r="A38" i="1"/>
  <c r="E38" i="1"/>
  <c r="G38" i="1" l="1"/>
  <c r="C39" i="1" s="1"/>
  <c r="F38" i="1"/>
  <c r="B40" i="1"/>
  <c r="A39" i="1"/>
  <c r="E39" i="1"/>
  <c r="D39" i="1"/>
  <c r="F39" i="1" l="1"/>
  <c r="G39" i="1"/>
  <c r="C40" i="1" s="1"/>
  <c r="A40" i="1"/>
  <c r="D40" i="1"/>
  <c r="E40" i="1"/>
  <c r="B41" i="1"/>
  <c r="F40" i="1" l="1"/>
  <c r="G40" i="1"/>
  <c r="C41" i="1" s="1"/>
  <c r="E41" i="1"/>
  <c r="B42" i="1"/>
  <c r="A41" i="1"/>
  <c r="D41" i="1"/>
  <c r="F41" i="1" l="1"/>
  <c r="G41" i="1"/>
  <c r="C42" i="1" s="1"/>
  <c r="D42" i="1"/>
  <c r="E42" i="1"/>
  <c r="A42" i="1"/>
  <c r="B43" i="1"/>
  <c r="G42" i="1" l="1"/>
  <c r="C43" i="1" s="1"/>
  <c r="F42" i="1"/>
  <c r="D43" i="1"/>
  <c r="E43" i="1"/>
  <c r="B44" i="1"/>
  <c r="A43" i="1"/>
  <c r="G43" i="1" l="1"/>
  <c r="C44" i="1" s="1"/>
  <c r="F43" i="1"/>
  <c r="B45" i="1"/>
  <c r="A44" i="1"/>
  <c r="D44" i="1"/>
  <c r="E44" i="1"/>
  <c r="G44" i="1" l="1"/>
  <c r="C45" i="1" s="1"/>
  <c r="F44" i="1"/>
  <c r="A45" i="1"/>
  <c r="E45" i="1"/>
  <c r="B46" i="1"/>
  <c r="D45" i="1"/>
  <c r="F45" i="1" l="1"/>
  <c r="G45" i="1"/>
  <c r="C46" i="1" s="1"/>
  <c r="A46" i="1"/>
  <c r="B47" i="1"/>
  <c r="D46" i="1"/>
  <c r="E46" i="1"/>
  <c r="F46" i="1" l="1"/>
  <c r="G46" i="1"/>
  <c r="C47" i="1" s="1"/>
  <c r="A47" i="1"/>
  <c r="D47" i="1"/>
  <c r="E47" i="1"/>
  <c r="B48" i="1"/>
  <c r="F47" i="1" l="1"/>
  <c r="G47" i="1"/>
  <c r="C48" i="1" s="1"/>
  <c r="D48" i="1"/>
  <c r="E48" i="1"/>
  <c r="B49" i="1"/>
  <c r="A48" i="1"/>
  <c r="G48" i="1" l="1"/>
  <c r="C49" i="1" s="1"/>
  <c r="F48" i="1"/>
  <c r="B50" i="1"/>
  <c r="A49" i="1"/>
  <c r="E49" i="1"/>
  <c r="D49" i="1"/>
  <c r="F49" i="1" l="1"/>
  <c r="G49" i="1"/>
  <c r="C50" i="1" s="1"/>
  <c r="D50" i="1"/>
  <c r="B51" i="1"/>
  <c r="A50" i="1"/>
  <c r="E50" i="1"/>
  <c r="G50" i="1" l="1"/>
  <c r="C51" i="1" s="1"/>
  <c r="F50" i="1"/>
  <c r="B52" i="1"/>
  <c r="A51" i="1"/>
  <c r="E51" i="1"/>
  <c r="D51" i="1"/>
  <c r="F51" i="1" l="1"/>
  <c r="G51" i="1"/>
  <c r="C52" i="1" s="1"/>
  <c r="A52" i="1"/>
  <c r="D52" i="1"/>
  <c r="E52" i="1"/>
  <c r="B53" i="1"/>
  <c r="F52" i="1" l="1"/>
  <c r="G52" i="1"/>
  <c r="C53" i="1" s="1"/>
  <c r="E53" i="1"/>
  <c r="B54" i="1"/>
  <c r="A53" i="1"/>
  <c r="D53" i="1"/>
  <c r="F53" i="1" l="1"/>
  <c r="G53" i="1"/>
  <c r="C54" i="1" s="1"/>
  <c r="D54" i="1"/>
  <c r="E54" i="1"/>
  <c r="B55" i="1"/>
  <c r="A54" i="1"/>
  <c r="F54" i="1" l="1"/>
  <c r="G54" i="1"/>
  <c r="C55" i="1" s="1"/>
  <c r="D55" i="1"/>
  <c r="E55" i="1"/>
  <c r="B56" i="1"/>
  <c r="A55" i="1"/>
  <c r="F55" i="1" l="1"/>
  <c r="G55" i="1"/>
  <c r="C56" i="1" s="1"/>
  <c r="B57" i="1"/>
  <c r="A56" i="1"/>
  <c r="D56" i="1"/>
  <c r="E56" i="1"/>
  <c r="G56" i="1" l="1"/>
  <c r="C57" i="1" s="1"/>
  <c r="F56" i="1"/>
  <c r="A57" i="1"/>
  <c r="E57" i="1"/>
  <c r="B58" i="1"/>
  <c r="D57" i="1"/>
  <c r="F57" i="1" l="1"/>
  <c r="G57" i="1"/>
  <c r="C58" i="1" s="1"/>
  <c r="A58" i="1"/>
  <c r="E58" i="1"/>
  <c r="D58" i="1"/>
  <c r="B59" i="1"/>
  <c r="F58" i="1" l="1"/>
  <c r="G58" i="1"/>
  <c r="C59" i="1" s="1"/>
  <c r="A59" i="1"/>
  <c r="D59" i="1"/>
  <c r="E59" i="1"/>
  <c r="B60" i="1"/>
  <c r="G59" i="1" l="1"/>
  <c r="C60" i="1" s="1"/>
  <c r="F59" i="1"/>
  <c r="D60" i="1"/>
  <c r="E60" i="1"/>
  <c r="B61" i="1"/>
  <c r="A60" i="1"/>
  <c r="F60" i="1" l="1"/>
  <c r="G60" i="1"/>
  <c r="C61" i="1" s="1"/>
  <c r="B62" i="1"/>
  <c r="A61" i="1"/>
  <c r="D61" i="1"/>
  <c r="E61" i="1"/>
  <c r="G61" i="1" l="1"/>
  <c r="C62" i="1" s="1"/>
  <c r="F61" i="1"/>
  <c r="D62" i="1"/>
  <c r="B63" i="1"/>
  <c r="A62" i="1"/>
  <c r="E62" i="1"/>
  <c r="G62" i="1" l="1"/>
  <c r="C63" i="1" s="1"/>
  <c r="F62" i="1"/>
  <c r="B64" i="1"/>
  <c r="A63" i="1"/>
  <c r="D63" i="1"/>
  <c r="E63" i="1"/>
  <c r="G63" i="1" l="1"/>
  <c r="C64" i="1" s="1"/>
  <c r="F63" i="1"/>
  <c r="A64" i="1"/>
  <c r="D64" i="1"/>
  <c r="E64" i="1"/>
  <c r="B65" i="1"/>
  <c r="F64" i="1" l="1"/>
  <c r="G64" i="1"/>
  <c r="C65" i="1" s="1"/>
  <c r="E65" i="1"/>
  <c r="B66" i="1"/>
  <c r="A65" i="1"/>
  <c r="D65" i="1"/>
  <c r="F65" i="1" l="1"/>
  <c r="G65" i="1"/>
  <c r="C66" i="1" s="1"/>
  <c r="D66" i="1"/>
  <c r="E66" i="1"/>
  <c r="A66" i="1"/>
  <c r="B67" i="1"/>
  <c r="G66" i="1" l="1"/>
  <c r="C67" i="1" s="1"/>
  <c r="F66" i="1"/>
  <c r="D67" i="1"/>
  <c r="E67" i="1"/>
  <c r="B68" i="1"/>
  <c r="A67" i="1"/>
  <c r="G67" i="1" l="1"/>
  <c r="F67" i="1"/>
  <c r="B69" i="1"/>
  <c r="A68" i="1"/>
  <c r="C68" i="1"/>
  <c r="D68" i="1"/>
  <c r="E68" i="1"/>
  <c r="G68" i="1" s="1"/>
  <c r="F68" i="1" l="1"/>
  <c r="A69" i="1"/>
  <c r="C69" i="1"/>
  <c r="E69" i="1"/>
  <c r="G69" i="1" s="1"/>
  <c r="B70" i="1"/>
  <c r="D69" i="1"/>
  <c r="F69" i="1" s="1"/>
  <c r="A70" i="1" l="1"/>
  <c r="D70" i="1"/>
  <c r="E70" i="1"/>
  <c r="B71" i="1"/>
  <c r="C70" i="1"/>
  <c r="G70" i="1" l="1"/>
  <c r="C71" i="1" s="1"/>
  <c r="F70" i="1"/>
  <c r="A71" i="1"/>
  <c r="D71" i="1"/>
  <c r="E71" i="1"/>
  <c r="B72" i="1"/>
  <c r="G71" i="1" l="1"/>
  <c r="F71" i="1"/>
  <c r="D72" i="1"/>
  <c r="E72" i="1"/>
  <c r="B73" i="1"/>
  <c r="A72" i="1"/>
  <c r="C72" i="1"/>
  <c r="G72" i="1" l="1"/>
  <c r="C73" i="1" s="1"/>
  <c r="F72" i="1"/>
  <c r="B74" i="1"/>
  <c r="A73" i="1"/>
  <c r="E73" i="1"/>
  <c r="D73" i="1"/>
  <c r="F73" i="1" s="1"/>
  <c r="G73" i="1" l="1"/>
  <c r="C74" i="1" s="1"/>
  <c r="D74" i="1"/>
  <c r="A74" i="1"/>
  <c r="E74" i="1"/>
  <c r="G74" i="1" l="1"/>
  <c r="F74" i="1"/>
</calcChain>
</file>

<file path=xl/sharedStrings.xml><?xml version="1.0" encoding="utf-8"?>
<sst xmlns="http://schemas.openxmlformats.org/spreadsheetml/2006/main" count="17" uniqueCount="16">
  <si>
    <t>Kapitalikomponendi annuiteetmaksegraafik - Tööstuse 52,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</si>
  <si>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</si>
  <si>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</si>
  <si>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</si>
  <si>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</si>
  <si>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</si>
  <si>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</si>
  <si>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</si>
  <si>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2021 II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</si>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</sst>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&quot;;[Red]&quot;-&quot;#,##0.00&quot; &quot;"/>
    <numFmt numFmtId="165" formatCode="d&quot;.&quot;mm&quot;.&quot;yyyy"/>
    <numFmt numFmtId="166" formatCode="0.000%"/>
    <numFmt numFmtId="167" formatCode="0.0%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6">
    <xf numFmtId="0" fontId="0" fillId="0" borderId="0" xfId="0"/>
    <xf numFmtId="0" fontId="2" fillId="2" borderId="0" xfId="2" applyFill="1"/>
    <xf numFmtId="0" fontId="0" fillId="2" borderId="0" xfId="0" applyFill="1"/>
    <xf numFmtId="0" fontId="4" fillId="3" borderId="0" xfId="2" applyFont="1" applyFill="1"/>
    <xf numFmtId="0" fontId="5" fillId="3" borderId="0" xfId="2" applyFont="1" applyFill="1"/>
    <xf numFmtId="0" fontId="6" fillId="3" borderId="0" xfId="2" applyFont="1" applyFill="1"/>
    <xf numFmtId="4" fontId="2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0" fontId="2" fillId="4" borderId="1" xfId="2" applyFill="1" applyBorder="1"/>
    <xf numFmtId="0" fontId="2" fillId="3" borderId="2" xfId="2" applyFill="1" applyBorder="1"/>
    <xf numFmtId="0" fontId="0" fillId="2" borderId="2" xfId="0" applyFill="1" applyBorder="1"/>
    <xf numFmtId="165" fontId="2" fillId="4" borderId="2" xfId="2" applyNumberFormat="1" applyFill="1" applyBorder="1"/>
    <xf numFmtId="0" fontId="2" fillId="4" borderId="3" xfId="2" applyFill="1" applyBorder="1"/>
    <xf numFmtId="0" fontId="2" fillId="4" borderId="4" xfId="2" applyFill="1" applyBorder="1"/>
    <xf numFmtId="0" fontId="2" fillId="3" borderId="0" xfId="2" applyFill="1"/>
    <xf numFmtId="0" fontId="2" fillId="4" borderId="0" xfId="2" applyFill="1"/>
    <xf numFmtId="0" fontId="2" fillId="4" borderId="5" xfId="2" applyFill="1" applyBorder="1"/>
    <xf numFmtId="165" fontId="0" fillId="2" borderId="0" xfId="0" applyNumberFormat="1" applyFill="1"/>
    <xf numFmtId="10" fontId="2" fillId="4" borderId="0" xfId="1" applyNumberFormat="1" applyFont="1" applyFill="1"/>
    <xf numFmtId="0" fontId="2" fillId="4" borderId="6" xfId="2" applyFill="1" applyBorder="1"/>
    <xf numFmtId="0" fontId="2" fillId="3" borderId="7" xfId="2" applyFill="1" applyBorder="1"/>
    <xf numFmtId="0" fontId="0" fillId="2" borderId="7" xfId="0" applyFill="1" applyBorder="1"/>
    <xf numFmtId="0" fontId="2" fillId="4" borderId="8" xfId="2" applyFill="1" applyBorder="1"/>
    <xf numFmtId="166" fontId="2" fillId="4" borderId="0" xfId="2" applyNumberFormat="1" applyFill="1"/>
    <xf numFmtId="0" fontId="8" fillId="3" borderId="9" xfId="2" applyFont="1" applyFill="1" applyBorder="1" applyAlignment="1">
      <alignment horizontal="right"/>
    </xf>
    <xf numFmtId="165" fontId="9" fillId="3" borderId="0" xfId="2" applyNumberFormat="1" applyFont="1" applyFill="1"/>
    <xf numFmtId="164" fontId="2" fillId="3" borderId="0" xfId="2" applyNumberFormat="1" applyFill="1"/>
    <xf numFmtId="2" fontId="3" fillId="3" borderId="0" xfId="2" applyNumberFormat="1" applyFont="1" applyFill="1" applyAlignment="1">
      <alignment horizontal="right"/>
    </xf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/>
    <xf numFmtId="2" fontId="2" fillId="2" borderId="0" xfId="2" applyNumberFormat="1" applyFill="1"/>
    <xf numFmtId="2" fontId="7" fillId="2" borderId="0" xfId="2" applyNumberFormat="1" applyFont="1" applyFill="1"/>
    <xf numFmtId="2" fontId="8" fillId="3" borderId="9" xfId="2" applyNumberFormat="1" applyFont="1" applyFill="1" applyBorder="1" applyAlignment="1">
      <alignment horizontal="right"/>
    </xf>
    <xf numFmtId="3" fontId="2" fillId="4" borderId="0" xfId="2" applyNumberFormat="1" applyFill="1"/>
    <xf numFmtId="167" fontId="2" fillId="4" borderId="7" xfId="2" applyNumberFormat="1" applyFill="1" applyBorder="1"/>
  </cellXfs>
  <cellStyles count="3">
    <cellStyle name="Normaallaad 4" xfId="2" xr:uid="{C518EF32-F477-4C7A-A1F1-D1D69E16654D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G134"/>
  <sheetViews>
    <sheetView tabSelected="1" zoomScaleNormal="100" workbookViewId="0">
      <selection activeCell="K10" sqref="K10"/>
    </sheetView>
  </sheetViews>
  <sheetFormatPr defaultRowHeight="14.5" x14ac:dyDescent="0.35"/>
  <cols>
    <col min="1" max="1" width="9.1796875" style="2" customWidth="1"/>
    <col min="2" max="2" width="7.81640625" style="2" customWidth="1"/>
    <col min="3" max="3" width="14.7265625" style="2" customWidth="1"/>
    <col min="4" max="4" width="14.26953125" style="2" customWidth="1"/>
    <col min="5" max="6" width="14.7265625" style="2" customWidth="1"/>
    <col min="7" max="7" width="14.7265625" style="7" customWidth="1"/>
    <col min="8" max="242" width="9.1796875" style="2"/>
    <col min="243" max="243" width="7.81640625" style="2" customWidth="1"/>
    <col min="244" max="244" width="14.7265625" style="2" customWidth="1"/>
    <col min="245" max="245" width="14.26953125" style="2" customWidth="1"/>
    <col min="246" max="248" width="14.7265625" style="2" customWidth="1"/>
    <col min="249" max="498" width="9.1796875" style="2"/>
    <col min="499" max="499" width="7.81640625" style="2" customWidth="1"/>
    <col min="500" max="500" width="14.7265625" style="2" customWidth="1"/>
    <col min="501" max="501" width="14.26953125" style="2" customWidth="1"/>
    <col min="502" max="504" width="14.7265625" style="2" customWidth="1"/>
    <col min="505" max="754" width="9.1796875" style="2"/>
    <col min="755" max="755" width="7.81640625" style="2" customWidth="1"/>
    <col min="756" max="756" width="14.7265625" style="2" customWidth="1"/>
    <col min="757" max="757" width="14.26953125" style="2" customWidth="1"/>
    <col min="758" max="760" width="14.7265625" style="2" customWidth="1"/>
    <col min="761" max="1010" width="9.1796875" style="2"/>
    <col min="1011" max="1011" width="7.81640625" style="2" customWidth="1"/>
    <col min="1012" max="1012" width="14.7265625" style="2" customWidth="1"/>
    <col min="1013" max="1013" width="14.26953125" style="2" customWidth="1"/>
    <col min="1014" max="1016" width="14.7265625" style="2" customWidth="1"/>
    <col min="1017" max="1266" width="9.1796875" style="2"/>
    <col min="1267" max="1267" width="7.81640625" style="2" customWidth="1"/>
    <col min="1268" max="1268" width="14.7265625" style="2" customWidth="1"/>
    <col min="1269" max="1269" width="14.26953125" style="2" customWidth="1"/>
    <col min="1270" max="1272" width="14.7265625" style="2" customWidth="1"/>
    <col min="1273" max="1522" width="9.1796875" style="2"/>
    <col min="1523" max="1523" width="7.81640625" style="2" customWidth="1"/>
    <col min="1524" max="1524" width="14.7265625" style="2" customWidth="1"/>
    <col min="1525" max="1525" width="14.26953125" style="2" customWidth="1"/>
    <col min="1526" max="1528" width="14.7265625" style="2" customWidth="1"/>
    <col min="1529" max="1778" width="9.1796875" style="2"/>
    <col min="1779" max="1779" width="7.81640625" style="2" customWidth="1"/>
    <col min="1780" max="1780" width="14.7265625" style="2" customWidth="1"/>
    <col min="1781" max="1781" width="14.26953125" style="2" customWidth="1"/>
    <col min="1782" max="1784" width="14.7265625" style="2" customWidth="1"/>
    <col min="1785" max="2034" width="9.1796875" style="2"/>
    <col min="2035" max="2035" width="7.81640625" style="2" customWidth="1"/>
    <col min="2036" max="2036" width="14.7265625" style="2" customWidth="1"/>
    <col min="2037" max="2037" width="14.26953125" style="2" customWidth="1"/>
    <col min="2038" max="2040" width="14.7265625" style="2" customWidth="1"/>
    <col min="2041" max="2290" width="9.1796875" style="2"/>
    <col min="2291" max="2291" width="7.81640625" style="2" customWidth="1"/>
    <col min="2292" max="2292" width="14.7265625" style="2" customWidth="1"/>
    <col min="2293" max="2293" width="14.26953125" style="2" customWidth="1"/>
    <col min="2294" max="2296" width="14.7265625" style="2" customWidth="1"/>
    <col min="2297" max="2546" width="9.1796875" style="2"/>
    <col min="2547" max="2547" width="7.81640625" style="2" customWidth="1"/>
    <col min="2548" max="2548" width="14.7265625" style="2" customWidth="1"/>
    <col min="2549" max="2549" width="14.26953125" style="2" customWidth="1"/>
    <col min="2550" max="2552" width="14.7265625" style="2" customWidth="1"/>
    <col min="2553" max="2802" width="9.1796875" style="2"/>
    <col min="2803" max="2803" width="7.81640625" style="2" customWidth="1"/>
    <col min="2804" max="2804" width="14.7265625" style="2" customWidth="1"/>
    <col min="2805" max="2805" width="14.26953125" style="2" customWidth="1"/>
    <col min="2806" max="2808" width="14.7265625" style="2" customWidth="1"/>
    <col min="2809" max="3058" width="9.1796875" style="2"/>
    <col min="3059" max="3059" width="7.81640625" style="2" customWidth="1"/>
    <col min="3060" max="3060" width="14.7265625" style="2" customWidth="1"/>
    <col min="3061" max="3061" width="14.26953125" style="2" customWidth="1"/>
    <col min="3062" max="3064" width="14.7265625" style="2" customWidth="1"/>
    <col min="3065" max="3314" width="9.1796875" style="2"/>
    <col min="3315" max="3315" width="7.81640625" style="2" customWidth="1"/>
    <col min="3316" max="3316" width="14.7265625" style="2" customWidth="1"/>
    <col min="3317" max="3317" width="14.26953125" style="2" customWidth="1"/>
    <col min="3318" max="3320" width="14.7265625" style="2" customWidth="1"/>
    <col min="3321" max="3570" width="9.1796875" style="2"/>
    <col min="3571" max="3571" width="7.81640625" style="2" customWidth="1"/>
    <col min="3572" max="3572" width="14.7265625" style="2" customWidth="1"/>
    <col min="3573" max="3573" width="14.26953125" style="2" customWidth="1"/>
    <col min="3574" max="3576" width="14.7265625" style="2" customWidth="1"/>
    <col min="3577" max="3826" width="9.1796875" style="2"/>
    <col min="3827" max="3827" width="7.81640625" style="2" customWidth="1"/>
    <col min="3828" max="3828" width="14.7265625" style="2" customWidth="1"/>
    <col min="3829" max="3829" width="14.26953125" style="2" customWidth="1"/>
    <col min="3830" max="3832" width="14.7265625" style="2" customWidth="1"/>
    <col min="3833" max="4082" width="9.1796875" style="2"/>
    <col min="4083" max="4083" width="7.81640625" style="2" customWidth="1"/>
    <col min="4084" max="4084" width="14.7265625" style="2" customWidth="1"/>
    <col min="4085" max="4085" width="14.26953125" style="2" customWidth="1"/>
    <col min="4086" max="4088" width="14.7265625" style="2" customWidth="1"/>
    <col min="4089" max="4338" width="9.1796875" style="2"/>
    <col min="4339" max="4339" width="7.81640625" style="2" customWidth="1"/>
    <col min="4340" max="4340" width="14.7265625" style="2" customWidth="1"/>
    <col min="4341" max="4341" width="14.26953125" style="2" customWidth="1"/>
    <col min="4342" max="4344" width="14.7265625" style="2" customWidth="1"/>
    <col min="4345" max="4594" width="9.1796875" style="2"/>
    <col min="4595" max="4595" width="7.81640625" style="2" customWidth="1"/>
    <col min="4596" max="4596" width="14.7265625" style="2" customWidth="1"/>
    <col min="4597" max="4597" width="14.26953125" style="2" customWidth="1"/>
    <col min="4598" max="4600" width="14.7265625" style="2" customWidth="1"/>
    <col min="4601" max="4850" width="9.1796875" style="2"/>
    <col min="4851" max="4851" width="7.81640625" style="2" customWidth="1"/>
    <col min="4852" max="4852" width="14.7265625" style="2" customWidth="1"/>
    <col min="4853" max="4853" width="14.26953125" style="2" customWidth="1"/>
    <col min="4854" max="4856" width="14.7265625" style="2" customWidth="1"/>
    <col min="4857" max="5106" width="9.1796875" style="2"/>
    <col min="5107" max="5107" width="7.81640625" style="2" customWidth="1"/>
    <col min="5108" max="5108" width="14.7265625" style="2" customWidth="1"/>
    <col min="5109" max="5109" width="14.26953125" style="2" customWidth="1"/>
    <col min="5110" max="5112" width="14.7265625" style="2" customWidth="1"/>
    <col min="5113" max="5362" width="9.1796875" style="2"/>
    <col min="5363" max="5363" width="7.81640625" style="2" customWidth="1"/>
    <col min="5364" max="5364" width="14.7265625" style="2" customWidth="1"/>
    <col min="5365" max="5365" width="14.26953125" style="2" customWidth="1"/>
    <col min="5366" max="5368" width="14.7265625" style="2" customWidth="1"/>
    <col min="5369" max="5618" width="9.1796875" style="2"/>
    <col min="5619" max="5619" width="7.81640625" style="2" customWidth="1"/>
    <col min="5620" max="5620" width="14.7265625" style="2" customWidth="1"/>
    <col min="5621" max="5621" width="14.26953125" style="2" customWidth="1"/>
    <col min="5622" max="5624" width="14.7265625" style="2" customWidth="1"/>
    <col min="5625" max="5874" width="9.1796875" style="2"/>
    <col min="5875" max="5875" width="7.81640625" style="2" customWidth="1"/>
    <col min="5876" max="5876" width="14.7265625" style="2" customWidth="1"/>
    <col min="5877" max="5877" width="14.26953125" style="2" customWidth="1"/>
    <col min="5878" max="5880" width="14.7265625" style="2" customWidth="1"/>
    <col min="5881" max="6130" width="9.1796875" style="2"/>
    <col min="6131" max="6131" width="7.81640625" style="2" customWidth="1"/>
    <col min="6132" max="6132" width="14.7265625" style="2" customWidth="1"/>
    <col min="6133" max="6133" width="14.26953125" style="2" customWidth="1"/>
    <col min="6134" max="6136" width="14.7265625" style="2" customWidth="1"/>
    <col min="6137" max="6386" width="9.1796875" style="2"/>
    <col min="6387" max="6387" width="7.81640625" style="2" customWidth="1"/>
    <col min="6388" max="6388" width="14.7265625" style="2" customWidth="1"/>
    <col min="6389" max="6389" width="14.26953125" style="2" customWidth="1"/>
    <col min="6390" max="6392" width="14.7265625" style="2" customWidth="1"/>
    <col min="6393" max="6642" width="9.1796875" style="2"/>
    <col min="6643" max="6643" width="7.81640625" style="2" customWidth="1"/>
    <col min="6644" max="6644" width="14.7265625" style="2" customWidth="1"/>
    <col min="6645" max="6645" width="14.26953125" style="2" customWidth="1"/>
    <col min="6646" max="6648" width="14.7265625" style="2" customWidth="1"/>
    <col min="6649" max="6898" width="9.1796875" style="2"/>
    <col min="6899" max="6899" width="7.81640625" style="2" customWidth="1"/>
    <col min="6900" max="6900" width="14.7265625" style="2" customWidth="1"/>
    <col min="6901" max="6901" width="14.26953125" style="2" customWidth="1"/>
    <col min="6902" max="6904" width="14.7265625" style="2" customWidth="1"/>
    <col min="6905" max="7154" width="9.1796875" style="2"/>
    <col min="7155" max="7155" width="7.81640625" style="2" customWidth="1"/>
    <col min="7156" max="7156" width="14.7265625" style="2" customWidth="1"/>
    <col min="7157" max="7157" width="14.26953125" style="2" customWidth="1"/>
    <col min="7158" max="7160" width="14.7265625" style="2" customWidth="1"/>
    <col min="7161" max="7410" width="9.1796875" style="2"/>
    <col min="7411" max="7411" width="7.81640625" style="2" customWidth="1"/>
    <col min="7412" max="7412" width="14.7265625" style="2" customWidth="1"/>
    <col min="7413" max="7413" width="14.26953125" style="2" customWidth="1"/>
    <col min="7414" max="7416" width="14.7265625" style="2" customWidth="1"/>
    <col min="7417" max="7666" width="9.1796875" style="2"/>
    <col min="7667" max="7667" width="7.81640625" style="2" customWidth="1"/>
    <col min="7668" max="7668" width="14.7265625" style="2" customWidth="1"/>
    <col min="7669" max="7669" width="14.26953125" style="2" customWidth="1"/>
    <col min="7670" max="7672" width="14.7265625" style="2" customWidth="1"/>
    <col min="7673" max="7922" width="9.1796875" style="2"/>
    <col min="7923" max="7923" width="7.81640625" style="2" customWidth="1"/>
    <col min="7924" max="7924" width="14.7265625" style="2" customWidth="1"/>
    <col min="7925" max="7925" width="14.26953125" style="2" customWidth="1"/>
    <col min="7926" max="7928" width="14.7265625" style="2" customWidth="1"/>
    <col min="7929" max="8178" width="9.1796875" style="2"/>
    <col min="8179" max="8179" width="7.81640625" style="2" customWidth="1"/>
    <col min="8180" max="8180" width="14.7265625" style="2" customWidth="1"/>
    <col min="8181" max="8181" width="14.26953125" style="2" customWidth="1"/>
    <col min="8182" max="8184" width="14.7265625" style="2" customWidth="1"/>
    <col min="8185" max="8434" width="9.1796875" style="2"/>
    <col min="8435" max="8435" width="7.81640625" style="2" customWidth="1"/>
    <col min="8436" max="8436" width="14.7265625" style="2" customWidth="1"/>
    <col min="8437" max="8437" width="14.26953125" style="2" customWidth="1"/>
    <col min="8438" max="8440" width="14.7265625" style="2" customWidth="1"/>
    <col min="8441" max="8690" width="9.1796875" style="2"/>
    <col min="8691" max="8691" width="7.81640625" style="2" customWidth="1"/>
    <col min="8692" max="8692" width="14.7265625" style="2" customWidth="1"/>
    <col min="8693" max="8693" width="14.26953125" style="2" customWidth="1"/>
    <col min="8694" max="8696" width="14.7265625" style="2" customWidth="1"/>
    <col min="8697" max="8946" width="9.1796875" style="2"/>
    <col min="8947" max="8947" width="7.81640625" style="2" customWidth="1"/>
    <col min="8948" max="8948" width="14.7265625" style="2" customWidth="1"/>
    <col min="8949" max="8949" width="14.26953125" style="2" customWidth="1"/>
    <col min="8950" max="8952" width="14.7265625" style="2" customWidth="1"/>
    <col min="8953" max="9202" width="9.1796875" style="2"/>
    <col min="9203" max="9203" width="7.81640625" style="2" customWidth="1"/>
    <col min="9204" max="9204" width="14.7265625" style="2" customWidth="1"/>
    <col min="9205" max="9205" width="14.26953125" style="2" customWidth="1"/>
    <col min="9206" max="9208" width="14.7265625" style="2" customWidth="1"/>
    <col min="9209" max="9458" width="9.1796875" style="2"/>
    <col min="9459" max="9459" width="7.81640625" style="2" customWidth="1"/>
    <col min="9460" max="9460" width="14.7265625" style="2" customWidth="1"/>
    <col min="9461" max="9461" width="14.26953125" style="2" customWidth="1"/>
    <col min="9462" max="9464" width="14.7265625" style="2" customWidth="1"/>
    <col min="9465" max="9714" width="9.1796875" style="2"/>
    <col min="9715" max="9715" width="7.81640625" style="2" customWidth="1"/>
    <col min="9716" max="9716" width="14.7265625" style="2" customWidth="1"/>
    <col min="9717" max="9717" width="14.26953125" style="2" customWidth="1"/>
    <col min="9718" max="9720" width="14.7265625" style="2" customWidth="1"/>
    <col min="9721" max="9970" width="9.1796875" style="2"/>
    <col min="9971" max="9971" width="7.81640625" style="2" customWidth="1"/>
    <col min="9972" max="9972" width="14.7265625" style="2" customWidth="1"/>
    <col min="9973" max="9973" width="14.26953125" style="2" customWidth="1"/>
    <col min="9974" max="9976" width="14.7265625" style="2" customWidth="1"/>
    <col min="9977" max="10226" width="9.1796875" style="2"/>
    <col min="10227" max="10227" width="7.81640625" style="2" customWidth="1"/>
    <col min="10228" max="10228" width="14.7265625" style="2" customWidth="1"/>
    <col min="10229" max="10229" width="14.26953125" style="2" customWidth="1"/>
    <col min="10230" max="10232" width="14.7265625" style="2" customWidth="1"/>
    <col min="10233" max="10482" width="9.1796875" style="2"/>
    <col min="10483" max="10483" width="7.81640625" style="2" customWidth="1"/>
    <col min="10484" max="10484" width="14.7265625" style="2" customWidth="1"/>
    <col min="10485" max="10485" width="14.26953125" style="2" customWidth="1"/>
    <col min="10486" max="10488" width="14.7265625" style="2" customWidth="1"/>
    <col min="10489" max="10738" width="9.1796875" style="2"/>
    <col min="10739" max="10739" width="7.81640625" style="2" customWidth="1"/>
    <col min="10740" max="10740" width="14.7265625" style="2" customWidth="1"/>
    <col min="10741" max="10741" width="14.26953125" style="2" customWidth="1"/>
    <col min="10742" max="10744" width="14.7265625" style="2" customWidth="1"/>
    <col min="10745" max="10994" width="9.1796875" style="2"/>
    <col min="10995" max="10995" width="7.81640625" style="2" customWidth="1"/>
    <col min="10996" max="10996" width="14.7265625" style="2" customWidth="1"/>
    <col min="10997" max="10997" width="14.26953125" style="2" customWidth="1"/>
    <col min="10998" max="11000" width="14.7265625" style="2" customWidth="1"/>
    <col min="11001" max="11250" width="9.1796875" style="2"/>
    <col min="11251" max="11251" width="7.81640625" style="2" customWidth="1"/>
    <col min="11252" max="11252" width="14.7265625" style="2" customWidth="1"/>
    <col min="11253" max="11253" width="14.26953125" style="2" customWidth="1"/>
    <col min="11254" max="11256" width="14.7265625" style="2" customWidth="1"/>
    <col min="11257" max="11506" width="9.1796875" style="2"/>
    <col min="11507" max="11507" width="7.81640625" style="2" customWidth="1"/>
    <col min="11508" max="11508" width="14.7265625" style="2" customWidth="1"/>
    <col min="11509" max="11509" width="14.26953125" style="2" customWidth="1"/>
    <col min="11510" max="11512" width="14.7265625" style="2" customWidth="1"/>
    <col min="11513" max="11762" width="9.1796875" style="2"/>
    <col min="11763" max="11763" width="7.81640625" style="2" customWidth="1"/>
    <col min="11764" max="11764" width="14.7265625" style="2" customWidth="1"/>
    <col min="11765" max="11765" width="14.26953125" style="2" customWidth="1"/>
    <col min="11766" max="11768" width="14.7265625" style="2" customWidth="1"/>
    <col min="11769" max="12018" width="9.1796875" style="2"/>
    <col min="12019" max="12019" width="7.81640625" style="2" customWidth="1"/>
    <col min="12020" max="12020" width="14.7265625" style="2" customWidth="1"/>
    <col min="12021" max="12021" width="14.26953125" style="2" customWidth="1"/>
    <col min="12022" max="12024" width="14.7265625" style="2" customWidth="1"/>
    <col min="12025" max="12274" width="9.1796875" style="2"/>
    <col min="12275" max="12275" width="7.81640625" style="2" customWidth="1"/>
    <col min="12276" max="12276" width="14.7265625" style="2" customWidth="1"/>
    <col min="12277" max="12277" width="14.26953125" style="2" customWidth="1"/>
    <col min="12278" max="12280" width="14.7265625" style="2" customWidth="1"/>
    <col min="12281" max="12530" width="9.1796875" style="2"/>
    <col min="12531" max="12531" width="7.81640625" style="2" customWidth="1"/>
    <col min="12532" max="12532" width="14.7265625" style="2" customWidth="1"/>
    <col min="12533" max="12533" width="14.26953125" style="2" customWidth="1"/>
    <col min="12534" max="12536" width="14.7265625" style="2" customWidth="1"/>
    <col min="12537" max="12786" width="9.1796875" style="2"/>
    <col min="12787" max="12787" width="7.81640625" style="2" customWidth="1"/>
    <col min="12788" max="12788" width="14.7265625" style="2" customWidth="1"/>
    <col min="12789" max="12789" width="14.26953125" style="2" customWidth="1"/>
    <col min="12790" max="12792" width="14.7265625" style="2" customWidth="1"/>
    <col min="12793" max="13042" width="9.1796875" style="2"/>
    <col min="13043" max="13043" width="7.81640625" style="2" customWidth="1"/>
    <col min="13044" max="13044" width="14.7265625" style="2" customWidth="1"/>
    <col min="13045" max="13045" width="14.26953125" style="2" customWidth="1"/>
    <col min="13046" max="13048" width="14.7265625" style="2" customWidth="1"/>
    <col min="13049" max="13298" width="9.1796875" style="2"/>
    <col min="13299" max="13299" width="7.81640625" style="2" customWidth="1"/>
    <col min="13300" max="13300" width="14.7265625" style="2" customWidth="1"/>
    <col min="13301" max="13301" width="14.26953125" style="2" customWidth="1"/>
    <col min="13302" max="13304" width="14.7265625" style="2" customWidth="1"/>
    <col min="13305" max="13554" width="9.1796875" style="2"/>
    <col min="13555" max="13555" width="7.81640625" style="2" customWidth="1"/>
    <col min="13556" max="13556" width="14.7265625" style="2" customWidth="1"/>
    <col min="13557" max="13557" width="14.26953125" style="2" customWidth="1"/>
    <col min="13558" max="13560" width="14.7265625" style="2" customWidth="1"/>
    <col min="13561" max="13810" width="9.1796875" style="2"/>
    <col min="13811" max="13811" width="7.81640625" style="2" customWidth="1"/>
    <col min="13812" max="13812" width="14.7265625" style="2" customWidth="1"/>
    <col min="13813" max="13813" width="14.26953125" style="2" customWidth="1"/>
    <col min="13814" max="13816" width="14.7265625" style="2" customWidth="1"/>
    <col min="13817" max="14066" width="9.1796875" style="2"/>
    <col min="14067" max="14067" width="7.81640625" style="2" customWidth="1"/>
    <col min="14068" max="14068" width="14.7265625" style="2" customWidth="1"/>
    <col min="14069" max="14069" width="14.26953125" style="2" customWidth="1"/>
    <col min="14070" max="14072" width="14.7265625" style="2" customWidth="1"/>
    <col min="14073" max="14322" width="9.1796875" style="2"/>
    <col min="14323" max="14323" width="7.81640625" style="2" customWidth="1"/>
    <col min="14324" max="14324" width="14.7265625" style="2" customWidth="1"/>
    <col min="14325" max="14325" width="14.26953125" style="2" customWidth="1"/>
    <col min="14326" max="14328" width="14.7265625" style="2" customWidth="1"/>
    <col min="14329" max="14578" width="9.1796875" style="2"/>
    <col min="14579" max="14579" width="7.81640625" style="2" customWidth="1"/>
    <col min="14580" max="14580" width="14.7265625" style="2" customWidth="1"/>
    <col min="14581" max="14581" width="14.26953125" style="2" customWidth="1"/>
    <col min="14582" max="14584" width="14.7265625" style="2" customWidth="1"/>
    <col min="14585" max="14834" width="9.1796875" style="2"/>
    <col min="14835" max="14835" width="7.81640625" style="2" customWidth="1"/>
    <col min="14836" max="14836" width="14.7265625" style="2" customWidth="1"/>
    <col min="14837" max="14837" width="14.26953125" style="2" customWidth="1"/>
    <col min="14838" max="14840" width="14.7265625" style="2" customWidth="1"/>
    <col min="14841" max="15090" width="9.1796875" style="2"/>
    <col min="15091" max="15091" width="7.81640625" style="2" customWidth="1"/>
    <col min="15092" max="15092" width="14.7265625" style="2" customWidth="1"/>
    <col min="15093" max="15093" width="14.26953125" style="2" customWidth="1"/>
    <col min="15094" max="15096" width="14.7265625" style="2" customWidth="1"/>
    <col min="15097" max="15346" width="9.1796875" style="2"/>
    <col min="15347" max="15347" width="7.81640625" style="2" customWidth="1"/>
    <col min="15348" max="15348" width="14.7265625" style="2" customWidth="1"/>
    <col min="15349" max="15349" width="14.26953125" style="2" customWidth="1"/>
    <col min="15350" max="15352" width="14.7265625" style="2" customWidth="1"/>
    <col min="15353" max="15602" width="9.1796875" style="2"/>
    <col min="15603" max="15603" width="7.81640625" style="2" customWidth="1"/>
    <col min="15604" max="15604" width="14.7265625" style="2" customWidth="1"/>
    <col min="15605" max="15605" width="14.26953125" style="2" customWidth="1"/>
    <col min="15606" max="15608" width="14.7265625" style="2" customWidth="1"/>
    <col min="15609" max="15858" width="9.1796875" style="2"/>
    <col min="15859" max="15859" width="7.81640625" style="2" customWidth="1"/>
    <col min="15860" max="15860" width="14.7265625" style="2" customWidth="1"/>
    <col min="15861" max="15861" width="14.26953125" style="2" customWidth="1"/>
    <col min="15862" max="15864" width="14.7265625" style="2" customWidth="1"/>
    <col min="15865" max="16114" width="9.1796875" style="2"/>
    <col min="16115" max="16115" width="7.81640625" style="2" customWidth="1"/>
    <col min="16116" max="16116" width="14.7265625" style="2" customWidth="1"/>
    <col min="16117" max="16117" width="14.26953125" style="2" customWidth="1"/>
    <col min="16118" max="16120" width="14.7265625" style="2" customWidth="1"/>
    <col min="16121" max="16384" width="9.1796875" style="2"/>
  </cols>
  <sheetData>
    <row r="1" spans="1:7" x14ac:dyDescent="0.35">
      <c r="A1" s="1"/>
      <c r="B1" s="1"/>
      <c r="C1" s="1"/>
      <c r="D1" s="1"/>
      <c r="E1" s="1"/>
      <c r="F1" s="1"/>
      <c r="G1" s="28"/>
    </row>
    <row r="2" spans="1:7" x14ac:dyDescent="0.35">
      <c r="A2" s="1"/>
      <c r="B2" s="1"/>
      <c r="C2" s="1"/>
      <c r="D2" s="1"/>
      <c r="E2" s="1"/>
      <c r="F2" s="3"/>
      <c r="G2" s="29"/>
    </row>
    <row r="3" spans="1:7" x14ac:dyDescent="0.35">
      <c r="A3" s="1"/>
      <c r="B3" s="1"/>
      <c r="C3" s="1"/>
      <c r="D3" s="1"/>
      <c r="E3" s="1"/>
      <c r="F3" s="3"/>
      <c r="G3" s="29"/>
    </row>
    <row r="4" spans="1:7" ht="21" x14ac:dyDescent="0.5">
      <c r="A4" s="1"/>
      <c r="B4" s="4" t="s">
        <v>0</v>
      </c>
      <c r="C4" s="1"/>
      <c r="D4" s="1"/>
      <c r="E4" s="5"/>
      <c r="F4" s="6"/>
      <c r="G4" s="30"/>
    </row>
    <row r="5" spans="1:7" x14ac:dyDescent="0.35">
      <c r="A5" s="1"/>
      <c r="B5" s="1"/>
      <c r="C5" s="1"/>
      <c r="D5" s="1"/>
      <c r="E5" s="1"/>
      <c r="F5" s="6"/>
      <c r="G5" s="31"/>
    </row>
    <row r="6" spans="1:7" x14ac:dyDescent="0.35">
      <c r="A6" s="1"/>
      <c r="B6" s="9" t="s">
        <v>1</v>
      </c>
      <c r="C6" s="10"/>
      <c r="D6" s="11"/>
      <c r="E6" s="12">
        <v>45108</v>
      </c>
      <c r="F6" s="13"/>
      <c r="G6" s="31"/>
    </row>
    <row r="7" spans="1:7" x14ac:dyDescent="0.35">
      <c r="A7" s="1"/>
      <c r="B7" s="14" t="s">
        <v>2</v>
      </c>
      <c r="C7" s="15"/>
      <c r="E7" s="16">
        <v>51</v>
      </c>
      <c r="F7" s="17" t="s">
        <v>3</v>
      </c>
      <c r="G7" s="31"/>
    </row>
    <row r="8" spans="1:7" x14ac:dyDescent="0.35">
      <c r="A8" s="1"/>
      <c r="B8" s="14" t="s">
        <v>4</v>
      </c>
      <c r="C8" s="15"/>
      <c r="D8" s="18">
        <f>E6-1</f>
        <v>45107</v>
      </c>
      <c r="E8" s="34">
        <v>209151.99199999997</v>
      </c>
      <c r="F8" s="17" t="s">
        <v>5</v>
      </c>
      <c r="G8" s="31"/>
    </row>
    <row r="9" spans="1:7" x14ac:dyDescent="0.35">
      <c r="A9" s="1"/>
      <c r="B9" s="14" t="s">
        <v>6</v>
      </c>
      <c r="C9" s="15"/>
      <c r="D9" s="18">
        <f>EOMONTH(D8,E7)</f>
        <v>46660</v>
      </c>
      <c r="E9" s="34">
        <v>0</v>
      </c>
      <c r="F9" s="17" t="s">
        <v>5</v>
      </c>
      <c r="G9" s="31"/>
    </row>
    <row r="10" spans="1:7" x14ac:dyDescent="0.35">
      <c r="A10" s="1"/>
      <c r="B10" s="14" t="s">
        <v>7</v>
      </c>
      <c r="C10" s="15"/>
      <c r="E10" s="19">
        <v>1</v>
      </c>
      <c r="F10" s="17"/>
      <c r="G10" s="31"/>
    </row>
    <row r="11" spans="1:7" x14ac:dyDescent="0.35">
      <c r="A11" s="1"/>
      <c r="B11" s="20" t="s">
        <v>8</v>
      </c>
      <c r="C11" s="21"/>
      <c r="D11" s="22"/>
      <c r="E11" s="35">
        <v>3.3000000000000002E-2</v>
      </c>
      <c r="F11" s="23"/>
      <c r="G11" s="32"/>
    </row>
    <row r="12" spans="1:7" x14ac:dyDescent="0.35">
      <c r="A12" s="1"/>
      <c r="B12" s="16"/>
      <c r="C12" s="15"/>
      <c r="E12" s="24"/>
      <c r="F12" s="16"/>
      <c r="G12" s="32"/>
    </row>
    <row r="13" spans="1:7" x14ac:dyDescent="0.35">
      <c r="G13" s="8"/>
    </row>
    <row r="14" spans="1:7" ht="15" thickBot="1" x14ac:dyDescent="0.4">
      <c r="A14" s="25" t="s">
        <v>9</v>
      </c>
      <c r="B14" s="25" t="s">
        <v>10</v>
      </c>
      <c r="C14" s="25" t="s">
        <v>11</v>
      </c>
      <c r="D14" s="25" t="s">
        <v>12</v>
      </c>
      <c r="E14" s="25" t="s">
        <v>13</v>
      </c>
      <c r="F14" s="25" t="s">
        <v>14</v>
      </c>
      <c r="G14" s="33" t="s">
        <v>15</v>
      </c>
    </row>
    <row r="15" spans="1:7" x14ac:dyDescent="0.35">
      <c r="A15" s="26">
        <f>IF(B15="","",E6)</f>
        <v>45108</v>
      </c>
      <c r="B15" s="15">
        <f>IF(E7&gt;0,1,"")</f>
        <v>1</v>
      </c>
      <c r="C15" s="6">
        <f>IF(B15="","",E8)</f>
        <v>209151.99199999997</v>
      </c>
      <c r="D15" s="27">
        <f>IF(B15="","",IPMT($E$11/12,B15,$E$7,-$E$8,$E$9,0))</f>
        <v>575.16797799999995</v>
      </c>
      <c r="E15" s="27">
        <f>IF(B15="","",PPMT($E$11/12,B15,$E$7,-$E$8,$E$9,0))</f>
        <v>3825.7826385939993</v>
      </c>
      <c r="F15" s="27">
        <f>IF(B15="","",SUM(D15:E15))</f>
        <v>4400.9506165939993</v>
      </c>
      <c r="G15" s="6">
        <f>IF(B15="","",SUM(C15)-SUM(E15))</f>
        <v>205326.20936140596</v>
      </c>
    </row>
    <row r="16" spans="1:7" x14ac:dyDescent="0.35">
      <c r="A16" s="26">
        <f>IF(B16="","",EDATE(A15,1))</f>
        <v>45139</v>
      </c>
      <c r="B16" s="15">
        <f>IF(B15="","",IF(SUM(B15)+1&lt;=$E$7,SUM(B15)+1,""))</f>
        <v>2</v>
      </c>
      <c r="C16" s="6">
        <f>IF(B16="","",G15)</f>
        <v>205326.20936140596</v>
      </c>
      <c r="D16" s="27">
        <f>IF(B16="","",IPMT($E$11/12,B16,$E$7,-$E$8,$E$9,0))</f>
        <v>564.64707574386637</v>
      </c>
      <c r="E16" s="27">
        <f>IF(B16="","",PPMT($E$11/12,B16,$E$7,-$E$8,$E$9,0))</f>
        <v>3836.3035408501323</v>
      </c>
      <c r="F16" s="27">
        <f t="shared" ref="F16" si="0">IF(B16="","",SUM(D16:E16))</f>
        <v>4400.9506165939983</v>
      </c>
      <c r="G16" s="6">
        <f t="shared" ref="G16" si="1">IF(B16="","",SUM(C16)-SUM(E16))</f>
        <v>201489.90582055581</v>
      </c>
    </row>
    <row r="17" spans="1:7" x14ac:dyDescent="0.35">
      <c r="A17" s="26">
        <f t="shared" ref="A17:A74" si="2">IF(B17="","",EDATE(A16,1))</f>
        <v>45170</v>
      </c>
      <c r="B17" s="15">
        <f t="shared" ref="B17:B74" si="3">IF(B16="","",IF(SUM(B16)+1&lt;=$E$7,SUM(B16)+1,""))</f>
        <v>3</v>
      </c>
      <c r="C17" s="6">
        <f t="shared" ref="C17:C74" si="4">IF(B17="","",G16)</f>
        <v>201489.90582055581</v>
      </c>
      <c r="D17" s="27">
        <f t="shared" ref="D17:D74" si="5">IF(B17="","",IPMT($E$11/12,B17,$E$7,-$E$8,$E$9,0))</f>
        <v>554.09724100652852</v>
      </c>
      <c r="E17" s="27">
        <f t="shared" ref="E17:E74" si="6">IF(B17="","",PPMT($E$11/12,B17,$E$7,-$E$8,$E$9,0))</f>
        <v>3846.8533755874701</v>
      </c>
      <c r="F17" s="27">
        <f t="shared" ref="F17:F74" si="7">IF(B17="","",SUM(D17:E17))</f>
        <v>4400.9506165939983</v>
      </c>
      <c r="G17" s="6">
        <f t="shared" ref="G17:G74" si="8">IF(B17="","",SUM(C17)-SUM(E17))</f>
        <v>197643.05244496834</v>
      </c>
    </row>
    <row r="18" spans="1:7" x14ac:dyDescent="0.35">
      <c r="A18" s="26">
        <f t="shared" si="2"/>
        <v>45200</v>
      </c>
      <c r="B18" s="15">
        <f t="shared" si="3"/>
        <v>4</v>
      </c>
      <c r="C18" s="6">
        <f t="shared" si="4"/>
        <v>197643.05244496834</v>
      </c>
      <c r="D18" s="27">
        <f t="shared" si="5"/>
        <v>543.51839422366288</v>
      </c>
      <c r="E18" s="27">
        <f t="shared" si="6"/>
        <v>3857.4322223703361</v>
      </c>
      <c r="F18" s="27">
        <f t="shared" si="7"/>
        <v>4400.9506165939993</v>
      </c>
      <c r="G18" s="6">
        <f t="shared" si="8"/>
        <v>193785.62022259799</v>
      </c>
    </row>
    <row r="19" spans="1:7" x14ac:dyDescent="0.35">
      <c r="A19" s="26">
        <f t="shared" si="2"/>
        <v>45231</v>
      </c>
      <c r="B19" s="15">
        <f t="shared" si="3"/>
        <v>5</v>
      </c>
      <c r="C19" s="6">
        <f t="shared" si="4"/>
        <v>193785.62022259799</v>
      </c>
      <c r="D19" s="27">
        <f t="shared" si="5"/>
        <v>532.91045561214457</v>
      </c>
      <c r="E19" s="27">
        <f t="shared" si="6"/>
        <v>3868.040160981855</v>
      </c>
      <c r="F19" s="27">
        <f t="shared" si="7"/>
        <v>4400.9506165939993</v>
      </c>
      <c r="G19" s="6">
        <f t="shared" si="8"/>
        <v>189917.58006161614</v>
      </c>
    </row>
    <row r="20" spans="1:7" x14ac:dyDescent="0.35">
      <c r="A20" s="26">
        <f t="shared" si="2"/>
        <v>45261</v>
      </c>
      <c r="B20" s="15">
        <f t="shared" si="3"/>
        <v>6</v>
      </c>
      <c r="C20" s="6">
        <f t="shared" si="4"/>
        <v>189917.58006161614</v>
      </c>
      <c r="D20" s="27">
        <f t="shared" si="5"/>
        <v>522.2733451694445</v>
      </c>
      <c r="E20" s="27">
        <f t="shared" si="6"/>
        <v>3878.6772714245549</v>
      </c>
      <c r="F20" s="27">
        <f t="shared" si="7"/>
        <v>4400.9506165939993</v>
      </c>
      <c r="G20" s="6">
        <f t="shared" si="8"/>
        <v>186038.90279019158</v>
      </c>
    </row>
    <row r="21" spans="1:7" x14ac:dyDescent="0.35">
      <c r="A21" s="26">
        <f t="shared" si="2"/>
        <v>45292</v>
      </c>
      <c r="B21" s="15">
        <f t="shared" si="3"/>
        <v>7</v>
      </c>
      <c r="C21" s="6">
        <f t="shared" si="4"/>
        <v>186038.90279019158</v>
      </c>
      <c r="D21" s="27">
        <f t="shared" si="5"/>
        <v>511.60698267302689</v>
      </c>
      <c r="E21" s="27">
        <f t="shared" si="6"/>
        <v>3889.343633920972</v>
      </c>
      <c r="F21" s="27">
        <f t="shared" si="7"/>
        <v>4400.9506165939993</v>
      </c>
      <c r="G21" s="6">
        <f t="shared" si="8"/>
        <v>182149.55915627061</v>
      </c>
    </row>
    <row r="22" spans="1:7" x14ac:dyDescent="0.35">
      <c r="A22" s="26">
        <f t="shared" si="2"/>
        <v>45323</v>
      </c>
      <c r="B22" s="15">
        <f t="shared" si="3"/>
        <v>8</v>
      </c>
      <c r="C22" s="6">
        <f t="shared" si="4"/>
        <v>182149.55915627061</v>
      </c>
      <c r="D22" s="27">
        <f t="shared" si="5"/>
        <v>500.91128767974425</v>
      </c>
      <c r="E22" s="27">
        <f t="shared" si="6"/>
        <v>3900.0393289142548</v>
      </c>
      <c r="F22" s="27">
        <f t="shared" si="7"/>
        <v>4400.9506165939993</v>
      </c>
      <c r="G22" s="6">
        <f t="shared" si="8"/>
        <v>178249.51982735636</v>
      </c>
    </row>
    <row r="23" spans="1:7" x14ac:dyDescent="0.35">
      <c r="A23" s="26">
        <f t="shared" si="2"/>
        <v>45352</v>
      </c>
      <c r="B23" s="15">
        <f t="shared" si="3"/>
        <v>9</v>
      </c>
      <c r="C23" s="6">
        <f t="shared" si="4"/>
        <v>178249.51982735636</v>
      </c>
      <c r="D23" s="27">
        <f t="shared" si="5"/>
        <v>490.1861795252301</v>
      </c>
      <c r="E23" s="27">
        <f t="shared" si="6"/>
        <v>3910.764437068769</v>
      </c>
      <c r="F23" s="27">
        <f t="shared" si="7"/>
        <v>4400.9506165939993</v>
      </c>
      <c r="G23" s="6">
        <f t="shared" si="8"/>
        <v>174338.75539028758</v>
      </c>
    </row>
    <row r="24" spans="1:7" x14ac:dyDescent="0.35">
      <c r="A24" s="26">
        <f t="shared" si="2"/>
        <v>45383</v>
      </c>
      <c r="B24" s="15">
        <f t="shared" si="3"/>
        <v>10</v>
      </c>
      <c r="C24" s="6">
        <f t="shared" si="4"/>
        <v>174338.75539028758</v>
      </c>
      <c r="D24" s="27">
        <f t="shared" si="5"/>
        <v>479.43157732329087</v>
      </c>
      <c r="E24" s="27">
        <f t="shared" si="6"/>
        <v>3921.5190392707082</v>
      </c>
      <c r="F24" s="27">
        <f t="shared" si="7"/>
        <v>4400.9506165939993</v>
      </c>
      <c r="G24" s="6">
        <f t="shared" si="8"/>
        <v>170417.23635101688</v>
      </c>
    </row>
    <row r="25" spans="1:7" x14ac:dyDescent="0.35">
      <c r="A25" s="26">
        <f t="shared" si="2"/>
        <v>45413</v>
      </c>
      <c r="B25" s="15">
        <f t="shared" si="3"/>
        <v>11</v>
      </c>
      <c r="C25" s="6">
        <f t="shared" si="4"/>
        <v>170417.23635101688</v>
      </c>
      <c r="D25" s="27">
        <f t="shared" si="5"/>
        <v>468.64739996529647</v>
      </c>
      <c r="E25" s="27">
        <f t="shared" si="6"/>
        <v>3932.3032166287026</v>
      </c>
      <c r="F25" s="27">
        <f t="shared" si="7"/>
        <v>4400.9506165939993</v>
      </c>
      <c r="G25" s="6">
        <f t="shared" si="8"/>
        <v>166484.93313438818</v>
      </c>
    </row>
    <row r="26" spans="1:7" x14ac:dyDescent="0.35">
      <c r="A26" s="26">
        <f t="shared" si="2"/>
        <v>45444</v>
      </c>
      <c r="B26" s="15">
        <f t="shared" si="3"/>
        <v>12</v>
      </c>
      <c r="C26" s="6">
        <f t="shared" si="4"/>
        <v>166484.93313438818</v>
      </c>
      <c r="D26" s="27">
        <f t="shared" si="5"/>
        <v>457.83356611956754</v>
      </c>
      <c r="E26" s="27">
        <f t="shared" si="6"/>
        <v>3943.1170504744314</v>
      </c>
      <c r="F26" s="27">
        <f t="shared" si="7"/>
        <v>4400.9506165939993</v>
      </c>
      <c r="G26" s="6">
        <f t="shared" si="8"/>
        <v>162541.81608391376</v>
      </c>
    </row>
    <row r="27" spans="1:7" x14ac:dyDescent="0.35">
      <c r="A27" s="26">
        <f t="shared" si="2"/>
        <v>45474</v>
      </c>
      <c r="B27" s="15">
        <f t="shared" si="3"/>
        <v>13</v>
      </c>
      <c r="C27" s="6">
        <f t="shared" si="4"/>
        <v>162541.81608391376</v>
      </c>
      <c r="D27" s="27">
        <f t="shared" si="5"/>
        <v>446.98999423076287</v>
      </c>
      <c r="E27" s="27">
        <f t="shared" si="6"/>
        <v>3953.9606223632363</v>
      </c>
      <c r="F27" s="27">
        <f t="shared" si="7"/>
        <v>4400.9506165939993</v>
      </c>
      <c r="G27" s="6">
        <f t="shared" si="8"/>
        <v>158587.85546155053</v>
      </c>
    </row>
    <row r="28" spans="1:7" x14ac:dyDescent="0.35">
      <c r="A28" s="26">
        <f t="shared" si="2"/>
        <v>45505</v>
      </c>
      <c r="B28" s="15">
        <f t="shared" si="3"/>
        <v>14</v>
      </c>
      <c r="C28" s="6">
        <f t="shared" si="4"/>
        <v>158587.85546155053</v>
      </c>
      <c r="D28" s="27">
        <f t="shared" si="5"/>
        <v>436.11660251926401</v>
      </c>
      <c r="E28" s="27">
        <f t="shared" si="6"/>
        <v>3964.834014074735</v>
      </c>
      <c r="F28" s="27">
        <f t="shared" si="7"/>
        <v>4400.9506165939993</v>
      </c>
      <c r="G28" s="6">
        <f t="shared" si="8"/>
        <v>154623.0214474758</v>
      </c>
    </row>
    <row r="29" spans="1:7" x14ac:dyDescent="0.35">
      <c r="A29" s="26">
        <f t="shared" si="2"/>
        <v>45536</v>
      </c>
      <c r="B29" s="15">
        <f t="shared" si="3"/>
        <v>15</v>
      </c>
      <c r="C29" s="6">
        <f t="shared" si="4"/>
        <v>154623.0214474758</v>
      </c>
      <c r="D29" s="27">
        <f t="shared" si="5"/>
        <v>425.21330898055839</v>
      </c>
      <c r="E29" s="27">
        <f t="shared" si="6"/>
        <v>3975.7373076134409</v>
      </c>
      <c r="F29" s="27">
        <f t="shared" si="7"/>
        <v>4400.9506165939993</v>
      </c>
      <c r="G29" s="6">
        <f t="shared" si="8"/>
        <v>150647.28413986234</v>
      </c>
    </row>
    <row r="30" spans="1:7" x14ac:dyDescent="0.35">
      <c r="A30" s="26">
        <f t="shared" si="2"/>
        <v>45566</v>
      </c>
      <c r="B30" s="15">
        <f t="shared" si="3"/>
        <v>16</v>
      </c>
      <c r="C30" s="6">
        <f t="shared" si="4"/>
        <v>150647.28413986234</v>
      </c>
      <c r="D30" s="27">
        <f t="shared" si="5"/>
        <v>414.28003138462151</v>
      </c>
      <c r="E30" s="27">
        <f t="shared" si="6"/>
        <v>3986.6705852093778</v>
      </c>
      <c r="F30" s="27">
        <f t="shared" si="7"/>
        <v>4400.9506165939993</v>
      </c>
      <c r="G30" s="6">
        <f t="shared" si="8"/>
        <v>146660.61355465295</v>
      </c>
    </row>
    <row r="31" spans="1:7" x14ac:dyDescent="0.35">
      <c r="A31" s="26">
        <f t="shared" si="2"/>
        <v>45597</v>
      </c>
      <c r="B31" s="15">
        <f t="shared" si="3"/>
        <v>17</v>
      </c>
      <c r="C31" s="6">
        <f t="shared" si="4"/>
        <v>146660.61355465295</v>
      </c>
      <c r="D31" s="27">
        <f t="shared" si="5"/>
        <v>403.31668727529569</v>
      </c>
      <c r="E31" s="27">
        <f t="shared" si="6"/>
        <v>3997.6339293187038</v>
      </c>
      <c r="F31" s="27">
        <f t="shared" si="7"/>
        <v>4400.9506165939993</v>
      </c>
      <c r="G31" s="6">
        <f t="shared" si="8"/>
        <v>142662.97962533426</v>
      </c>
    </row>
    <row r="32" spans="1:7" x14ac:dyDescent="0.35">
      <c r="A32" s="26">
        <f t="shared" si="2"/>
        <v>45627</v>
      </c>
      <c r="B32" s="15">
        <f t="shared" si="3"/>
        <v>18</v>
      </c>
      <c r="C32" s="6">
        <f t="shared" si="4"/>
        <v>142662.97962533426</v>
      </c>
      <c r="D32" s="27">
        <f t="shared" si="5"/>
        <v>392.32319396966921</v>
      </c>
      <c r="E32" s="27">
        <f t="shared" si="6"/>
        <v>4008.6274226243299</v>
      </c>
      <c r="F32" s="27">
        <f t="shared" si="7"/>
        <v>4400.9506165939993</v>
      </c>
      <c r="G32" s="6">
        <f t="shared" si="8"/>
        <v>138654.35220270994</v>
      </c>
    </row>
    <row r="33" spans="1:7" x14ac:dyDescent="0.35">
      <c r="A33" s="26">
        <f t="shared" si="2"/>
        <v>45658</v>
      </c>
      <c r="B33" s="15">
        <f t="shared" si="3"/>
        <v>19</v>
      </c>
      <c r="C33" s="6">
        <f t="shared" si="4"/>
        <v>138654.35220270994</v>
      </c>
      <c r="D33" s="27">
        <f t="shared" si="5"/>
        <v>381.29946855745231</v>
      </c>
      <c r="E33" s="27">
        <f t="shared" si="6"/>
        <v>4019.6511480365466</v>
      </c>
      <c r="F33" s="27">
        <f t="shared" si="7"/>
        <v>4400.9506165939993</v>
      </c>
      <c r="G33" s="6">
        <f t="shared" si="8"/>
        <v>134634.70105467338</v>
      </c>
    </row>
    <row r="34" spans="1:7" x14ac:dyDescent="0.35">
      <c r="A34" s="26">
        <f t="shared" si="2"/>
        <v>45689</v>
      </c>
      <c r="B34" s="15">
        <f t="shared" si="3"/>
        <v>20</v>
      </c>
      <c r="C34" s="6">
        <f t="shared" si="4"/>
        <v>134634.70105467338</v>
      </c>
      <c r="D34" s="27">
        <f t="shared" si="5"/>
        <v>370.24542790035184</v>
      </c>
      <c r="E34" s="27">
        <f t="shared" si="6"/>
        <v>4030.7051886936474</v>
      </c>
      <c r="F34" s="27">
        <f t="shared" si="7"/>
        <v>4400.9506165939993</v>
      </c>
      <c r="G34" s="6">
        <f t="shared" si="8"/>
        <v>130603.99586597973</v>
      </c>
    </row>
    <row r="35" spans="1:7" x14ac:dyDescent="0.35">
      <c r="A35" s="26">
        <f t="shared" si="2"/>
        <v>45717</v>
      </c>
      <c r="B35" s="15">
        <f t="shared" si="3"/>
        <v>21</v>
      </c>
      <c r="C35" s="6">
        <f t="shared" si="4"/>
        <v>130603.99586597973</v>
      </c>
      <c r="D35" s="27">
        <f t="shared" si="5"/>
        <v>359.1609886314443</v>
      </c>
      <c r="E35" s="27">
        <f t="shared" si="6"/>
        <v>4041.7896279625547</v>
      </c>
      <c r="F35" s="27">
        <f t="shared" si="7"/>
        <v>4400.9506165939993</v>
      </c>
      <c r="G35" s="6">
        <f t="shared" si="8"/>
        <v>126562.20623801717</v>
      </c>
    </row>
    <row r="36" spans="1:7" x14ac:dyDescent="0.35">
      <c r="A36" s="26">
        <f t="shared" si="2"/>
        <v>45748</v>
      </c>
      <c r="B36" s="15">
        <f t="shared" si="3"/>
        <v>22</v>
      </c>
      <c r="C36" s="6">
        <f t="shared" si="4"/>
        <v>126562.20623801717</v>
      </c>
      <c r="D36" s="27">
        <f t="shared" si="5"/>
        <v>348.04606715454736</v>
      </c>
      <c r="E36" s="27">
        <f t="shared" si="6"/>
        <v>4052.9045494394518</v>
      </c>
      <c r="F36" s="27">
        <f t="shared" si="7"/>
        <v>4400.9506165939993</v>
      </c>
      <c r="G36" s="6">
        <f t="shared" si="8"/>
        <v>122509.30168857772</v>
      </c>
    </row>
    <row r="37" spans="1:7" x14ac:dyDescent="0.35">
      <c r="A37" s="26">
        <f t="shared" si="2"/>
        <v>45778</v>
      </c>
      <c r="B37" s="15">
        <f t="shared" si="3"/>
        <v>23</v>
      </c>
      <c r="C37" s="6">
        <f t="shared" si="4"/>
        <v>122509.30168857772</v>
      </c>
      <c r="D37" s="27">
        <f t="shared" si="5"/>
        <v>336.90057964358874</v>
      </c>
      <c r="E37" s="27">
        <f t="shared" si="6"/>
        <v>4064.0500369504102</v>
      </c>
      <c r="F37" s="27">
        <f t="shared" si="7"/>
        <v>4400.9506165939993</v>
      </c>
      <c r="G37" s="6">
        <f t="shared" si="8"/>
        <v>118445.2516516273</v>
      </c>
    </row>
    <row r="38" spans="1:7" x14ac:dyDescent="0.35">
      <c r="A38" s="26">
        <f t="shared" si="2"/>
        <v>45809</v>
      </c>
      <c r="B38" s="15">
        <f t="shared" si="3"/>
        <v>24</v>
      </c>
      <c r="C38" s="6">
        <f t="shared" si="4"/>
        <v>118445.2516516273</v>
      </c>
      <c r="D38" s="27">
        <f t="shared" si="5"/>
        <v>325.72444204197512</v>
      </c>
      <c r="E38" s="27">
        <f t="shared" si="6"/>
        <v>4075.2261745520236</v>
      </c>
      <c r="F38" s="27">
        <f t="shared" si="7"/>
        <v>4400.9506165939983</v>
      </c>
      <c r="G38" s="6">
        <f t="shared" si="8"/>
        <v>114370.02547707528</v>
      </c>
    </row>
    <row r="39" spans="1:7" x14ac:dyDescent="0.35">
      <c r="A39" s="26">
        <f t="shared" si="2"/>
        <v>45839</v>
      </c>
      <c r="B39" s="15">
        <f t="shared" si="3"/>
        <v>25</v>
      </c>
      <c r="C39" s="6">
        <f t="shared" si="4"/>
        <v>114370.02547707528</v>
      </c>
      <c r="D39" s="27">
        <f t="shared" si="5"/>
        <v>314.51757006195703</v>
      </c>
      <c r="E39" s="27">
        <f t="shared" si="6"/>
        <v>4086.4330465320422</v>
      </c>
      <c r="F39" s="27">
        <f t="shared" si="7"/>
        <v>4400.9506165939993</v>
      </c>
      <c r="G39" s="6">
        <f t="shared" si="8"/>
        <v>110283.59243054324</v>
      </c>
    </row>
    <row r="40" spans="1:7" x14ac:dyDescent="0.35">
      <c r="A40" s="26">
        <f t="shared" si="2"/>
        <v>45870</v>
      </c>
      <c r="B40" s="15">
        <f t="shared" si="3"/>
        <v>26</v>
      </c>
      <c r="C40" s="6">
        <f t="shared" si="4"/>
        <v>110283.59243054324</v>
      </c>
      <c r="D40" s="27">
        <f t="shared" si="5"/>
        <v>303.2798791839939</v>
      </c>
      <c r="E40" s="27">
        <f t="shared" si="6"/>
        <v>4097.6707374100051</v>
      </c>
      <c r="F40" s="27">
        <f t="shared" si="7"/>
        <v>4400.9506165939993</v>
      </c>
      <c r="G40" s="6">
        <f t="shared" si="8"/>
        <v>106185.92169313323</v>
      </c>
    </row>
    <row r="41" spans="1:7" x14ac:dyDescent="0.35">
      <c r="A41" s="26">
        <f t="shared" si="2"/>
        <v>45901</v>
      </c>
      <c r="B41" s="15">
        <f t="shared" si="3"/>
        <v>27</v>
      </c>
      <c r="C41" s="6">
        <f t="shared" si="4"/>
        <v>106185.92169313323</v>
      </c>
      <c r="D41" s="27">
        <f t="shared" si="5"/>
        <v>292.0112846561164</v>
      </c>
      <c r="E41" s="27">
        <f t="shared" si="6"/>
        <v>4108.9393319378823</v>
      </c>
      <c r="F41" s="27">
        <f t="shared" si="7"/>
        <v>4400.9506165939983</v>
      </c>
      <c r="G41" s="6">
        <f t="shared" si="8"/>
        <v>102076.98236119535</v>
      </c>
    </row>
    <row r="42" spans="1:7" x14ac:dyDescent="0.35">
      <c r="A42" s="26">
        <f t="shared" si="2"/>
        <v>45931</v>
      </c>
      <c r="B42" s="15">
        <f t="shared" si="3"/>
        <v>28</v>
      </c>
      <c r="C42" s="6">
        <f t="shared" si="4"/>
        <v>102076.98236119535</v>
      </c>
      <c r="D42" s="27">
        <f t="shared" si="5"/>
        <v>280.71170149328725</v>
      </c>
      <c r="E42" s="27">
        <f t="shared" si="6"/>
        <v>4120.2389151007119</v>
      </c>
      <c r="F42" s="27">
        <f t="shared" si="7"/>
        <v>4400.9506165939993</v>
      </c>
      <c r="G42" s="6">
        <f t="shared" si="8"/>
        <v>97956.743446094639</v>
      </c>
    </row>
    <row r="43" spans="1:7" x14ac:dyDescent="0.35">
      <c r="A43" s="26">
        <f t="shared" si="2"/>
        <v>45962</v>
      </c>
      <c r="B43" s="15">
        <f t="shared" si="3"/>
        <v>29</v>
      </c>
      <c r="C43" s="6">
        <f t="shared" si="4"/>
        <v>97956.743446094639</v>
      </c>
      <c r="D43" s="27">
        <f t="shared" si="5"/>
        <v>269.38104447676034</v>
      </c>
      <c r="E43" s="27">
        <f t="shared" si="6"/>
        <v>4131.5695721172387</v>
      </c>
      <c r="F43" s="27">
        <f t="shared" si="7"/>
        <v>4400.9506165939993</v>
      </c>
      <c r="G43" s="6">
        <f t="shared" si="8"/>
        <v>93825.173873977401</v>
      </c>
    </row>
    <row r="44" spans="1:7" x14ac:dyDescent="0.35">
      <c r="A44" s="26">
        <f t="shared" si="2"/>
        <v>45992</v>
      </c>
      <c r="B44" s="15">
        <f t="shared" si="3"/>
        <v>30</v>
      </c>
      <c r="C44" s="6">
        <f t="shared" si="4"/>
        <v>93825.173873977401</v>
      </c>
      <c r="D44" s="27">
        <f t="shared" si="5"/>
        <v>258.01922815343789</v>
      </c>
      <c r="E44" s="27">
        <f t="shared" si="6"/>
        <v>4142.931388440561</v>
      </c>
      <c r="F44" s="27">
        <f t="shared" si="7"/>
        <v>4400.9506165939993</v>
      </c>
      <c r="G44" s="6">
        <f t="shared" si="8"/>
        <v>89682.242485536844</v>
      </c>
    </row>
    <row r="45" spans="1:7" x14ac:dyDescent="0.35">
      <c r="A45" s="26">
        <f t="shared" si="2"/>
        <v>46023</v>
      </c>
      <c r="B45" s="15">
        <f t="shared" si="3"/>
        <v>31</v>
      </c>
      <c r="C45" s="6">
        <f t="shared" si="4"/>
        <v>89682.242485536844</v>
      </c>
      <c r="D45" s="27">
        <f t="shared" si="5"/>
        <v>246.62616683522634</v>
      </c>
      <c r="E45" s="27">
        <f t="shared" si="6"/>
        <v>4154.324449758773</v>
      </c>
      <c r="F45" s="27">
        <f t="shared" si="7"/>
        <v>4400.9506165939993</v>
      </c>
      <c r="G45" s="6">
        <f t="shared" si="8"/>
        <v>85527.918035778071</v>
      </c>
    </row>
    <row r="46" spans="1:7" x14ac:dyDescent="0.35">
      <c r="A46" s="26">
        <f t="shared" si="2"/>
        <v>46054</v>
      </c>
      <c r="B46" s="15">
        <f t="shared" si="3"/>
        <v>32</v>
      </c>
      <c r="C46" s="6">
        <f t="shared" si="4"/>
        <v>85527.918035778071</v>
      </c>
      <c r="D46" s="27">
        <f t="shared" si="5"/>
        <v>235.20177459838973</v>
      </c>
      <c r="E46" s="27">
        <f t="shared" si="6"/>
        <v>4165.7488419956098</v>
      </c>
      <c r="F46" s="27">
        <f t="shared" si="7"/>
        <v>4400.9506165939993</v>
      </c>
      <c r="G46" s="6">
        <f t="shared" si="8"/>
        <v>81362.169193782465</v>
      </c>
    </row>
    <row r="47" spans="1:7" x14ac:dyDescent="0.35">
      <c r="A47" s="26">
        <f t="shared" si="2"/>
        <v>46082</v>
      </c>
      <c r="B47" s="15">
        <f t="shared" si="3"/>
        <v>33</v>
      </c>
      <c r="C47" s="6">
        <f t="shared" si="4"/>
        <v>81362.169193782465</v>
      </c>
      <c r="D47" s="27">
        <f t="shared" si="5"/>
        <v>223.74596528290181</v>
      </c>
      <c r="E47" s="27">
        <f t="shared" si="6"/>
        <v>4177.2046513110972</v>
      </c>
      <c r="F47" s="27">
        <f t="shared" si="7"/>
        <v>4400.9506165939993</v>
      </c>
      <c r="G47" s="6">
        <f t="shared" si="8"/>
        <v>77184.964542471367</v>
      </c>
    </row>
    <row r="48" spans="1:7" x14ac:dyDescent="0.35">
      <c r="A48" s="26">
        <f t="shared" si="2"/>
        <v>46113</v>
      </c>
      <c r="B48" s="15">
        <f t="shared" si="3"/>
        <v>34</v>
      </c>
      <c r="C48" s="6">
        <f t="shared" si="4"/>
        <v>77184.964542471367</v>
      </c>
      <c r="D48" s="27">
        <f t="shared" si="5"/>
        <v>212.25865249179628</v>
      </c>
      <c r="E48" s="27">
        <f t="shared" si="6"/>
        <v>4188.6919641022032</v>
      </c>
      <c r="F48" s="27">
        <f t="shared" si="7"/>
        <v>4400.9506165939993</v>
      </c>
      <c r="G48" s="6">
        <f t="shared" si="8"/>
        <v>72996.272578369157</v>
      </c>
    </row>
    <row r="49" spans="1:7" x14ac:dyDescent="0.35">
      <c r="A49" s="26">
        <f t="shared" si="2"/>
        <v>46143</v>
      </c>
      <c r="B49" s="15">
        <f t="shared" si="3"/>
        <v>35</v>
      </c>
      <c r="C49" s="6">
        <f t="shared" si="4"/>
        <v>72996.272578369157</v>
      </c>
      <c r="D49" s="27">
        <f t="shared" si="5"/>
        <v>200.7397495905152</v>
      </c>
      <c r="E49" s="27">
        <f t="shared" si="6"/>
        <v>4200.2108670034841</v>
      </c>
      <c r="F49" s="27">
        <f t="shared" si="7"/>
        <v>4400.9506165939993</v>
      </c>
      <c r="G49" s="6">
        <f t="shared" si="8"/>
        <v>68796.061711365677</v>
      </c>
    </row>
    <row r="50" spans="1:7" x14ac:dyDescent="0.35">
      <c r="A50" s="26">
        <f t="shared" si="2"/>
        <v>46174</v>
      </c>
      <c r="B50" s="15">
        <f t="shared" si="3"/>
        <v>36</v>
      </c>
      <c r="C50" s="6">
        <f t="shared" si="4"/>
        <v>68796.061711365677</v>
      </c>
      <c r="D50" s="27">
        <f t="shared" si="5"/>
        <v>189.1891697062556</v>
      </c>
      <c r="E50" s="27">
        <f t="shared" si="6"/>
        <v>4211.7614468877437</v>
      </c>
      <c r="F50" s="27">
        <f t="shared" si="7"/>
        <v>4400.9506165939993</v>
      </c>
      <c r="G50" s="6">
        <f t="shared" si="8"/>
        <v>64584.300264477934</v>
      </c>
    </row>
    <row r="51" spans="1:7" x14ac:dyDescent="0.35">
      <c r="A51" s="26">
        <f t="shared" si="2"/>
        <v>46204</v>
      </c>
      <c r="B51" s="15">
        <f t="shared" si="3"/>
        <v>37</v>
      </c>
      <c r="C51" s="6">
        <f t="shared" si="4"/>
        <v>64584.300264477934</v>
      </c>
      <c r="D51" s="27">
        <f t="shared" si="5"/>
        <v>177.60682572731434</v>
      </c>
      <c r="E51" s="27">
        <f t="shared" si="6"/>
        <v>4223.3437908666847</v>
      </c>
      <c r="F51" s="27">
        <f t="shared" si="7"/>
        <v>4400.9506165939993</v>
      </c>
      <c r="G51" s="6">
        <f t="shared" si="8"/>
        <v>60360.956473611252</v>
      </c>
    </row>
    <row r="52" spans="1:7" x14ac:dyDescent="0.35">
      <c r="A52" s="26">
        <f t="shared" si="2"/>
        <v>46235</v>
      </c>
      <c r="B52" s="15">
        <f t="shared" si="3"/>
        <v>38</v>
      </c>
      <c r="C52" s="6">
        <f t="shared" si="4"/>
        <v>60360.956473611252</v>
      </c>
      <c r="D52" s="27">
        <f t="shared" si="5"/>
        <v>165.99263030243094</v>
      </c>
      <c r="E52" s="27">
        <f t="shared" si="6"/>
        <v>4234.9579862915689</v>
      </c>
      <c r="F52" s="27">
        <f t="shared" si="7"/>
        <v>4400.9506165940002</v>
      </c>
      <c r="G52" s="6">
        <f t="shared" si="8"/>
        <v>56125.998487319681</v>
      </c>
    </row>
    <row r="53" spans="1:7" x14ac:dyDescent="0.35">
      <c r="A53" s="26">
        <f t="shared" si="2"/>
        <v>46266</v>
      </c>
      <c r="B53" s="15">
        <f t="shared" si="3"/>
        <v>39</v>
      </c>
      <c r="C53" s="6">
        <f t="shared" si="4"/>
        <v>56125.998487319681</v>
      </c>
      <c r="D53" s="27">
        <f t="shared" si="5"/>
        <v>154.34649584012911</v>
      </c>
      <c r="E53" s="27">
        <f t="shared" si="6"/>
        <v>4246.6041207538701</v>
      </c>
      <c r="F53" s="27">
        <f t="shared" si="7"/>
        <v>4400.9506165939993</v>
      </c>
      <c r="G53" s="6">
        <f t="shared" si="8"/>
        <v>51879.394366565808</v>
      </c>
    </row>
    <row r="54" spans="1:7" x14ac:dyDescent="0.35">
      <c r="A54" s="26">
        <f t="shared" si="2"/>
        <v>46296</v>
      </c>
      <c r="B54" s="15">
        <f t="shared" si="3"/>
        <v>40</v>
      </c>
      <c r="C54" s="6">
        <f t="shared" si="4"/>
        <v>51879.394366565808</v>
      </c>
      <c r="D54" s="27">
        <f t="shared" si="5"/>
        <v>142.66833450805598</v>
      </c>
      <c r="E54" s="27">
        <f t="shared" si="6"/>
        <v>4258.2822820859428</v>
      </c>
      <c r="F54" s="27">
        <f t="shared" si="7"/>
        <v>4400.9506165939983</v>
      </c>
      <c r="G54" s="6">
        <f t="shared" si="8"/>
        <v>47621.112084479864</v>
      </c>
    </row>
    <row r="55" spans="1:7" x14ac:dyDescent="0.35">
      <c r="A55" s="26">
        <f t="shared" si="2"/>
        <v>46327</v>
      </c>
      <c r="B55" s="15">
        <f t="shared" si="3"/>
        <v>41</v>
      </c>
      <c r="C55" s="6">
        <f t="shared" si="4"/>
        <v>47621.112084479864</v>
      </c>
      <c r="D55" s="27">
        <f t="shared" si="5"/>
        <v>130.95805823231964</v>
      </c>
      <c r="E55" s="27">
        <f t="shared" si="6"/>
        <v>4269.9925583616796</v>
      </c>
      <c r="F55" s="27">
        <f t="shared" si="7"/>
        <v>4400.9506165939993</v>
      </c>
      <c r="G55" s="6">
        <f t="shared" si="8"/>
        <v>43351.119526118186</v>
      </c>
    </row>
    <row r="56" spans="1:7" x14ac:dyDescent="0.35">
      <c r="A56" s="26">
        <f t="shared" si="2"/>
        <v>46357</v>
      </c>
      <c r="B56" s="15">
        <f t="shared" si="3"/>
        <v>42</v>
      </c>
      <c r="C56" s="6">
        <f t="shared" si="4"/>
        <v>43351.119526118186</v>
      </c>
      <c r="D56" s="27">
        <f t="shared" si="5"/>
        <v>119.21557869682501</v>
      </c>
      <c r="E56" s="27">
        <f t="shared" si="6"/>
        <v>4281.7350378971742</v>
      </c>
      <c r="F56" s="27">
        <f t="shared" si="7"/>
        <v>4400.9506165939993</v>
      </c>
      <c r="G56" s="6">
        <f t="shared" si="8"/>
        <v>39069.384488221011</v>
      </c>
    </row>
    <row r="57" spans="1:7" x14ac:dyDescent="0.35">
      <c r="A57" s="26">
        <f t="shared" si="2"/>
        <v>46388</v>
      </c>
      <c r="B57" s="15">
        <f t="shared" si="3"/>
        <v>43</v>
      </c>
      <c r="C57" s="6">
        <f t="shared" si="4"/>
        <v>39069.384488221011</v>
      </c>
      <c r="D57" s="27">
        <f t="shared" si="5"/>
        <v>107.44080734260778</v>
      </c>
      <c r="E57" s="27">
        <f t="shared" si="6"/>
        <v>4293.5098092513917</v>
      </c>
      <c r="F57" s="27">
        <f t="shared" si="7"/>
        <v>4400.9506165939993</v>
      </c>
      <c r="G57" s="6">
        <f t="shared" si="8"/>
        <v>34775.874678969616</v>
      </c>
    </row>
    <row r="58" spans="1:7" x14ac:dyDescent="0.35">
      <c r="A58" s="26">
        <f t="shared" si="2"/>
        <v>46419</v>
      </c>
      <c r="B58" s="15">
        <f t="shared" si="3"/>
        <v>44</v>
      </c>
      <c r="C58" s="6">
        <f t="shared" si="4"/>
        <v>34775.874678969616</v>
      </c>
      <c r="D58" s="27">
        <f t="shared" si="5"/>
        <v>95.63365536716644</v>
      </c>
      <c r="E58" s="27">
        <f t="shared" si="6"/>
        <v>4305.316961226833</v>
      </c>
      <c r="F58" s="27">
        <f t="shared" si="7"/>
        <v>4400.9506165939993</v>
      </c>
      <c r="G58" s="6">
        <f t="shared" si="8"/>
        <v>30470.557717742784</v>
      </c>
    </row>
    <row r="59" spans="1:7" x14ac:dyDescent="0.35">
      <c r="A59" s="26">
        <f t="shared" si="2"/>
        <v>46447</v>
      </c>
      <c r="B59" s="15">
        <f t="shared" si="3"/>
        <v>45</v>
      </c>
      <c r="C59" s="6">
        <f t="shared" si="4"/>
        <v>30470.557717742784</v>
      </c>
      <c r="D59" s="27">
        <f t="shared" si="5"/>
        <v>83.794033723792666</v>
      </c>
      <c r="E59" s="27">
        <f t="shared" si="6"/>
        <v>4317.1565828702069</v>
      </c>
      <c r="F59" s="27">
        <f t="shared" si="7"/>
        <v>4400.9506165939993</v>
      </c>
      <c r="G59" s="6">
        <f t="shared" si="8"/>
        <v>26153.401134872576</v>
      </c>
    </row>
    <row r="60" spans="1:7" x14ac:dyDescent="0.35">
      <c r="A60" s="26">
        <f t="shared" si="2"/>
        <v>46478</v>
      </c>
      <c r="B60" s="15">
        <f t="shared" si="3"/>
        <v>46</v>
      </c>
      <c r="C60" s="6">
        <f t="shared" si="4"/>
        <v>26153.401134872576</v>
      </c>
      <c r="D60" s="27">
        <f t="shared" si="5"/>
        <v>71.921853120899584</v>
      </c>
      <c r="E60" s="27">
        <f t="shared" si="6"/>
        <v>4329.0287634730994</v>
      </c>
      <c r="F60" s="27">
        <f t="shared" si="7"/>
        <v>4400.9506165939993</v>
      </c>
      <c r="G60" s="6">
        <f t="shared" si="8"/>
        <v>21824.372371399477</v>
      </c>
    </row>
    <row r="61" spans="1:7" x14ac:dyDescent="0.35">
      <c r="A61" s="26">
        <f t="shared" si="2"/>
        <v>46508</v>
      </c>
      <c r="B61" s="15">
        <f t="shared" si="3"/>
        <v>47</v>
      </c>
      <c r="C61" s="6">
        <f t="shared" si="4"/>
        <v>21824.372371399477</v>
      </c>
      <c r="D61" s="27">
        <f t="shared" si="5"/>
        <v>60.017024021348554</v>
      </c>
      <c r="E61" s="27">
        <f t="shared" si="6"/>
        <v>4340.93359257265</v>
      </c>
      <c r="F61" s="27">
        <f t="shared" si="7"/>
        <v>4400.9506165939983</v>
      </c>
      <c r="G61" s="6">
        <f t="shared" si="8"/>
        <v>17483.438778826829</v>
      </c>
    </row>
    <row r="62" spans="1:7" x14ac:dyDescent="0.35">
      <c r="A62" s="26">
        <f t="shared" si="2"/>
        <v>46539</v>
      </c>
      <c r="B62" s="15">
        <f t="shared" si="3"/>
        <v>48</v>
      </c>
      <c r="C62" s="6">
        <f t="shared" si="4"/>
        <v>17483.438778826829</v>
      </c>
      <c r="D62" s="27">
        <f t="shared" si="5"/>
        <v>48.079456641773767</v>
      </c>
      <c r="E62" s="27">
        <f t="shared" si="6"/>
        <v>4352.8711599522258</v>
      </c>
      <c r="F62" s="27">
        <f t="shared" si="7"/>
        <v>4400.9506165939993</v>
      </c>
      <c r="G62" s="6">
        <f t="shared" si="8"/>
        <v>13130.567618874604</v>
      </c>
    </row>
    <row r="63" spans="1:7" x14ac:dyDescent="0.35">
      <c r="A63" s="26">
        <f t="shared" si="2"/>
        <v>46569</v>
      </c>
      <c r="B63" s="15">
        <f t="shared" si="3"/>
        <v>49</v>
      </c>
      <c r="C63" s="6">
        <f t="shared" si="4"/>
        <v>13130.567618874604</v>
      </c>
      <c r="D63" s="27">
        <f t="shared" si="5"/>
        <v>36.109060951905143</v>
      </c>
      <c r="E63" s="27">
        <f t="shared" si="6"/>
        <v>4364.8415556420941</v>
      </c>
      <c r="F63" s="27">
        <f t="shared" si="7"/>
        <v>4400.9506165939993</v>
      </c>
      <c r="G63" s="6">
        <f t="shared" si="8"/>
        <v>8765.7260632325087</v>
      </c>
    </row>
    <row r="64" spans="1:7" x14ac:dyDescent="0.35">
      <c r="A64" s="26">
        <f t="shared" si="2"/>
        <v>46600</v>
      </c>
      <c r="B64" s="15">
        <f t="shared" si="3"/>
        <v>50</v>
      </c>
      <c r="C64" s="6">
        <f t="shared" si="4"/>
        <v>8765.7260632325087</v>
      </c>
      <c r="D64" s="27">
        <f t="shared" si="5"/>
        <v>24.105746673889382</v>
      </c>
      <c r="E64" s="27">
        <f t="shared" si="6"/>
        <v>4376.8448699201099</v>
      </c>
      <c r="F64" s="27">
        <f t="shared" si="7"/>
        <v>4400.9506165939993</v>
      </c>
      <c r="G64" s="6">
        <f t="shared" si="8"/>
        <v>4388.8811933123989</v>
      </c>
    </row>
    <row r="65" spans="1:7" x14ac:dyDescent="0.35">
      <c r="A65" s="26">
        <f t="shared" si="2"/>
        <v>46631</v>
      </c>
      <c r="B65" s="15">
        <f t="shared" si="3"/>
        <v>51</v>
      </c>
      <c r="C65" s="6">
        <f t="shared" si="4"/>
        <v>4388.8811933123989</v>
      </c>
      <c r="D65" s="27">
        <f t="shared" si="5"/>
        <v>12.069423281609076</v>
      </c>
      <c r="E65" s="27">
        <f t="shared" si="6"/>
        <v>4388.8811933123898</v>
      </c>
      <c r="F65" s="27">
        <f t="shared" si="7"/>
        <v>4400.9506165939993</v>
      </c>
      <c r="G65" s="6">
        <f t="shared" si="8"/>
        <v>9.0949470177292824E-12</v>
      </c>
    </row>
    <row r="66" spans="1:7" x14ac:dyDescent="0.35">
      <c r="A66" s="26" t="str">
        <f t="shared" si="2"/>
        <v/>
      </c>
      <c r="B66" s="15" t="str">
        <f t="shared" si="3"/>
        <v/>
      </c>
      <c r="C66" s="6" t="str">
        <f t="shared" si="4"/>
        <v/>
      </c>
      <c r="D66" s="27" t="str">
        <f t="shared" si="5"/>
        <v/>
      </c>
      <c r="E66" s="27" t="str">
        <f t="shared" si="6"/>
        <v/>
      </c>
      <c r="F66" s="27" t="str">
        <f t="shared" si="7"/>
        <v/>
      </c>
      <c r="G66" s="6" t="str">
        <f t="shared" si="8"/>
        <v/>
      </c>
    </row>
    <row r="67" spans="1:7" x14ac:dyDescent="0.35">
      <c r="A67" s="26" t="str">
        <f t="shared" si="2"/>
        <v/>
      </c>
      <c r="B67" s="15" t="str">
        <f t="shared" si="3"/>
        <v/>
      </c>
      <c r="C67" s="6" t="str">
        <f t="shared" si="4"/>
        <v/>
      </c>
      <c r="D67" s="27" t="str">
        <f t="shared" si="5"/>
        <v/>
      </c>
      <c r="E67" s="27" t="str">
        <f t="shared" si="6"/>
        <v/>
      </c>
      <c r="F67" s="27" t="str">
        <f t="shared" si="7"/>
        <v/>
      </c>
      <c r="G67" s="6" t="str">
        <f t="shared" si="8"/>
        <v/>
      </c>
    </row>
    <row r="68" spans="1:7" x14ac:dyDescent="0.35">
      <c r="A68" s="26" t="str">
        <f t="shared" si="2"/>
        <v/>
      </c>
      <c r="B68" s="15" t="str">
        <f t="shared" si="3"/>
        <v/>
      </c>
      <c r="C68" s="6" t="str">
        <f t="shared" si="4"/>
        <v/>
      </c>
      <c r="D68" s="27" t="str">
        <f t="shared" si="5"/>
        <v/>
      </c>
      <c r="E68" s="27" t="str">
        <f t="shared" si="6"/>
        <v/>
      </c>
      <c r="F68" s="27" t="str">
        <f t="shared" si="7"/>
        <v/>
      </c>
      <c r="G68" s="6" t="str">
        <f t="shared" si="8"/>
        <v/>
      </c>
    </row>
    <row r="69" spans="1:7" x14ac:dyDescent="0.35">
      <c r="A69" s="26" t="str">
        <f t="shared" si="2"/>
        <v/>
      </c>
      <c r="B69" s="15" t="str">
        <f t="shared" si="3"/>
        <v/>
      </c>
      <c r="C69" s="6" t="str">
        <f t="shared" si="4"/>
        <v/>
      </c>
      <c r="D69" s="27" t="str">
        <f t="shared" si="5"/>
        <v/>
      </c>
      <c r="E69" s="27" t="str">
        <f t="shared" si="6"/>
        <v/>
      </c>
      <c r="F69" s="27" t="str">
        <f t="shared" si="7"/>
        <v/>
      </c>
      <c r="G69" s="6" t="str">
        <f t="shared" si="8"/>
        <v/>
      </c>
    </row>
    <row r="70" spans="1:7" x14ac:dyDescent="0.35">
      <c r="A70" s="26" t="str">
        <f t="shared" si="2"/>
        <v/>
      </c>
      <c r="B70" s="15" t="str">
        <f t="shared" si="3"/>
        <v/>
      </c>
      <c r="C70" s="6" t="str">
        <f t="shared" si="4"/>
        <v/>
      </c>
      <c r="D70" s="27" t="str">
        <f t="shared" si="5"/>
        <v/>
      </c>
      <c r="E70" s="27" t="str">
        <f t="shared" si="6"/>
        <v/>
      </c>
      <c r="F70" s="27" t="str">
        <f t="shared" si="7"/>
        <v/>
      </c>
      <c r="G70" s="6" t="str">
        <f t="shared" si="8"/>
        <v/>
      </c>
    </row>
    <row r="71" spans="1:7" x14ac:dyDescent="0.35">
      <c r="A71" s="26" t="str">
        <f t="shared" si="2"/>
        <v/>
      </c>
      <c r="B71" s="15" t="str">
        <f t="shared" si="3"/>
        <v/>
      </c>
      <c r="C71" s="6" t="str">
        <f t="shared" si="4"/>
        <v/>
      </c>
      <c r="D71" s="27" t="str">
        <f t="shared" si="5"/>
        <v/>
      </c>
      <c r="E71" s="27" t="str">
        <f t="shared" si="6"/>
        <v/>
      </c>
      <c r="F71" s="27" t="str">
        <f t="shared" si="7"/>
        <v/>
      </c>
      <c r="G71" s="6" t="str">
        <f t="shared" si="8"/>
        <v/>
      </c>
    </row>
    <row r="72" spans="1:7" x14ac:dyDescent="0.35">
      <c r="A72" s="26" t="str">
        <f t="shared" si="2"/>
        <v/>
      </c>
      <c r="B72" s="15" t="str">
        <f t="shared" si="3"/>
        <v/>
      </c>
      <c r="C72" s="6" t="str">
        <f t="shared" si="4"/>
        <v/>
      </c>
      <c r="D72" s="27" t="str">
        <f t="shared" si="5"/>
        <v/>
      </c>
      <c r="E72" s="27" t="str">
        <f t="shared" si="6"/>
        <v/>
      </c>
      <c r="F72" s="27" t="str">
        <f t="shared" si="7"/>
        <v/>
      </c>
      <c r="G72" s="6" t="str">
        <f t="shared" si="8"/>
        <v/>
      </c>
    </row>
    <row r="73" spans="1:7" x14ac:dyDescent="0.35">
      <c r="A73" s="26" t="str">
        <f t="shared" si="2"/>
        <v/>
      </c>
      <c r="B73" s="15" t="str">
        <f t="shared" si="3"/>
        <v/>
      </c>
      <c r="C73" s="6" t="str">
        <f t="shared" si="4"/>
        <v/>
      </c>
      <c r="D73" s="27" t="str">
        <f t="shared" si="5"/>
        <v/>
      </c>
      <c r="E73" s="27" t="str">
        <f t="shared" si="6"/>
        <v/>
      </c>
      <c r="F73" s="27" t="str">
        <f t="shared" si="7"/>
        <v/>
      </c>
      <c r="G73" s="6" t="str">
        <f t="shared" si="8"/>
        <v/>
      </c>
    </row>
    <row r="74" spans="1:7" x14ac:dyDescent="0.35">
      <c r="A74" s="26" t="str">
        <f t="shared" si="2"/>
        <v/>
      </c>
      <c r="B74" s="15" t="str">
        <f t="shared" si="3"/>
        <v/>
      </c>
      <c r="C74" s="6" t="str">
        <f t="shared" si="4"/>
        <v/>
      </c>
      <c r="D74" s="27" t="str">
        <f t="shared" si="5"/>
        <v/>
      </c>
      <c r="E74" s="27" t="str">
        <f t="shared" si="6"/>
        <v/>
      </c>
      <c r="F74" s="27" t="str">
        <f t="shared" si="7"/>
        <v/>
      </c>
      <c r="G74" s="6" t="str">
        <f t="shared" si="8"/>
        <v/>
      </c>
    </row>
    <row r="75" spans="1:7" x14ac:dyDescent="0.35">
      <c r="A75" s="26"/>
      <c r="B75" s="15"/>
      <c r="C75" s="6"/>
      <c r="D75" s="27"/>
      <c r="E75" s="27"/>
      <c r="F75" s="27"/>
      <c r="G75" s="6"/>
    </row>
    <row r="76" spans="1:7" x14ac:dyDescent="0.35">
      <c r="A76" s="26"/>
      <c r="B76" s="15"/>
      <c r="C76" s="6"/>
      <c r="D76" s="27"/>
      <c r="E76" s="27"/>
      <c r="F76" s="27"/>
      <c r="G76" s="6"/>
    </row>
    <row r="77" spans="1:7" x14ac:dyDescent="0.35">
      <c r="A77" s="26"/>
      <c r="B77" s="15"/>
      <c r="C77" s="6"/>
      <c r="D77" s="27"/>
      <c r="E77" s="27"/>
      <c r="F77" s="27"/>
      <c r="G77" s="6"/>
    </row>
    <row r="78" spans="1:7" x14ac:dyDescent="0.35">
      <c r="A78" s="26"/>
      <c r="B78" s="15"/>
      <c r="C78" s="6"/>
      <c r="D78" s="27"/>
      <c r="E78" s="27"/>
      <c r="F78" s="27"/>
      <c r="G78" s="6"/>
    </row>
    <row r="79" spans="1:7" x14ac:dyDescent="0.35">
      <c r="A79" s="26"/>
      <c r="B79" s="15"/>
      <c r="C79" s="6"/>
      <c r="D79" s="27"/>
      <c r="E79" s="27"/>
      <c r="F79" s="27"/>
      <c r="G79" s="6"/>
    </row>
    <row r="80" spans="1:7" x14ac:dyDescent="0.35">
      <c r="A80" s="26"/>
      <c r="B80" s="15"/>
      <c r="C80" s="6"/>
      <c r="D80" s="27"/>
      <c r="E80" s="27"/>
      <c r="F80" s="27"/>
      <c r="G80" s="6"/>
    </row>
    <row r="81" spans="1:7" x14ac:dyDescent="0.35">
      <c r="A81" s="26"/>
      <c r="B81" s="15"/>
      <c r="C81" s="6"/>
      <c r="D81" s="27"/>
      <c r="E81" s="27"/>
      <c r="F81" s="27"/>
      <c r="G81" s="6"/>
    </row>
    <row r="82" spans="1:7" x14ac:dyDescent="0.35">
      <c r="A82" s="26"/>
      <c r="B82" s="15"/>
      <c r="C82" s="6"/>
      <c r="D82" s="27"/>
      <c r="E82" s="27"/>
      <c r="F82" s="27"/>
      <c r="G82" s="6"/>
    </row>
    <row r="83" spans="1:7" x14ac:dyDescent="0.35">
      <c r="A83" s="26"/>
      <c r="B83" s="15"/>
      <c r="C83" s="6"/>
      <c r="D83" s="27"/>
      <c r="E83" s="27"/>
      <c r="F83" s="27"/>
      <c r="G83" s="6"/>
    </row>
    <row r="84" spans="1:7" x14ac:dyDescent="0.35">
      <c r="A84" s="26"/>
      <c r="B84" s="15"/>
      <c r="C84" s="6"/>
      <c r="D84" s="27"/>
      <c r="E84" s="27"/>
      <c r="F84" s="27"/>
      <c r="G84" s="6"/>
    </row>
    <row r="85" spans="1:7" x14ac:dyDescent="0.35">
      <c r="A85" s="26"/>
      <c r="B85" s="15"/>
      <c r="C85" s="6"/>
      <c r="D85" s="27"/>
      <c r="E85" s="27"/>
      <c r="F85" s="27"/>
      <c r="G85" s="6"/>
    </row>
    <row r="86" spans="1:7" x14ac:dyDescent="0.35">
      <c r="A86" s="26"/>
      <c r="B86" s="15"/>
      <c r="C86" s="6"/>
      <c r="D86" s="27"/>
      <c r="E86" s="27"/>
      <c r="F86" s="27"/>
      <c r="G86" s="6"/>
    </row>
    <row r="87" spans="1:7" x14ac:dyDescent="0.35">
      <c r="A87" s="26"/>
      <c r="B87" s="15"/>
      <c r="C87" s="6"/>
      <c r="D87" s="27"/>
      <c r="E87" s="27"/>
      <c r="F87" s="27"/>
      <c r="G87" s="6"/>
    </row>
    <row r="88" spans="1:7" x14ac:dyDescent="0.35">
      <c r="A88" s="26"/>
      <c r="B88" s="15"/>
      <c r="C88" s="6"/>
      <c r="D88" s="27"/>
      <c r="E88" s="27"/>
      <c r="F88" s="27"/>
      <c r="G88" s="6"/>
    </row>
    <row r="89" spans="1:7" x14ac:dyDescent="0.35">
      <c r="A89" s="26"/>
      <c r="B89" s="15"/>
      <c r="C89" s="6"/>
      <c r="D89" s="27"/>
      <c r="E89" s="27"/>
      <c r="F89" s="27"/>
      <c r="G89" s="6"/>
    </row>
    <row r="90" spans="1:7" x14ac:dyDescent="0.35">
      <c r="A90" s="26"/>
      <c r="B90" s="15"/>
      <c r="C90" s="6"/>
      <c r="D90" s="27"/>
      <c r="E90" s="27"/>
      <c r="F90" s="27"/>
      <c r="G90" s="6"/>
    </row>
    <row r="91" spans="1:7" x14ac:dyDescent="0.35">
      <c r="A91" s="26"/>
      <c r="B91" s="15"/>
      <c r="C91" s="6"/>
      <c r="D91" s="27"/>
      <c r="E91" s="27"/>
      <c r="F91" s="27"/>
      <c r="G91" s="6"/>
    </row>
    <row r="92" spans="1:7" x14ac:dyDescent="0.35">
      <c r="A92" s="26"/>
      <c r="B92" s="15"/>
      <c r="C92" s="6"/>
      <c r="D92" s="27"/>
      <c r="E92" s="27"/>
      <c r="F92" s="27"/>
      <c r="G92" s="6"/>
    </row>
    <row r="93" spans="1:7" x14ac:dyDescent="0.35">
      <c r="A93" s="26"/>
      <c r="B93" s="15"/>
      <c r="C93" s="6"/>
      <c r="D93" s="27"/>
      <c r="E93" s="27"/>
      <c r="F93" s="27"/>
      <c r="G93" s="6"/>
    </row>
    <row r="94" spans="1:7" x14ac:dyDescent="0.35">
      <c r="A94" s="26"/>
      <c r="B94" s="15"/>
      <c r="C94" s="6"/>
      <c r="D94" s="27"/>
      <c r="E94" s="27"/>
      <c r="F94" s="27"/>
      <c r="G94" s="6"/>
    </row>
    <row r="95" spans="1:7" x14ac:dyDescent="0.35">
      <c r="A95" s="26"/>
      <c r="B95" s="15"/>
      <c r="C95" s="6"/>
      <c r="D95" s="27"/>
      <c r="E95" s="27"/>
      <c r="F95" s="27"/>
      <c r="G95" s="6"/>
    </row>
    <row r="96" spans="1:7" x14ac:dyDescent="0.35">
      <c r="A96" s="26"/>
      <c r="B96" s="15"/>
      <c r="C96" s="6"/>
      <c r="D96" s="27"/>
      <c r="E96" s="27"/>
      <c r="F96" s="27"/>
      <c r="G96" s="6"/>
    </row>
    <row r="97" spans="1:7" x14ac:dyDescent="0.35">
      <c r="A97" s="26"/>
      <c r="B97" s="15"/>
      <c r="C97" s="6"/>
      <c r="D97" s="27"/>
      <c r="E97" s="27"/>
      <c r="F97" s="27"/>
      <c r="G97" s="6"/>
    </row>
    <row r="98" spans="1:7" x14ac:dyDescent="0.35">
      <c r="A98" s="26"/>
      <c r="B98" s="15"/>
      <c r="C98" s="6"/>
      <c r="D98" s="27"/>
      <c r="E98" s="27"/>
      <c r="F98" s="27"/>
      <c r="G98" s="6"/>
    </row>
    <row r="99" spans="1:7" x14ac:dyDescent="0.35">
      <c r="A99" s="26"/>
      <c r="B99" s="15"/>
      <c r="C99" s="6"/>
      <c r="D99" s="27"/>
      <c r="E99" s="27"/>
      <c r="F99" s="27"/>
      <c r="G99" s="6"/>
    </row>
    <row r="100" spans="1:7" x14ac:dyDescent="0.35">
      <c r="A100" s="26"/>
      <c r="B100" s="15"/>
      <c r="C100" s="6"/>
      <c r="D100" s="27"/>
      <c r="E100" s="27"/>
      <c r="F100" s="27"/>
      <c r="G100" s="6"/>
    </row>
    <row r="101" spans="1:7" x14ac:dyDescent="0.35">
      <c r="A101" s="26"/>
      <c r="B101" s="15"/>
      <c r="C101" s="6"/>
      <c r="D101" s="27"/>
      <c r="E101" s="27"/>
      <c r="F101" s="27"/>
      <c r="G101" s="6"/>
    </row>
    <row r="102" spans="1:7" x14ac:dyDescent="0.35">
      <c r="A102" s="26"/>
      <c r="B102" s="15"/>
      <c r="C102" s="6"/>
      <c r="D102" s="27"/>
      <c r="E102" s="27"/>
      <c r="F102" s="27"/>
      <c r="G102" s="6"/>
    </row>
    <row r="103" spans="1:7" x14ac:dyDescent="0.35">
      <c r="A103" s="26"/>
      <c r="B103" s="15"/>
      <c r="C103" s="6"/>
      <c r="D103" s="27"/>
      <c r="E103" s="27"/>
      <c r="F103" s="27"/>
      <c r="G103" s="6"/>
    </row>
    <row r="104" spans="1:7" x14ac:dyDescent="0.35">
      <c r="A104" s="26"/>
      <c r="B104" s="15"/>
      <c r="C104" s="6"/>
      <c r="D104" s="27"/>
      <c r="E104" s="27"/>
      <c r="F104" s="27"/>
      <c r="G104" s="6"/>
    </row>
    <row r="105" spans="1:7" x14ac:dyDescent="0.35">
      <c r="A105" s="26"/>
      <c r="B105" s="15"/>
      <c r="C105" s="6"/>
      <c r="D105" s="27"/>
      <c r="E105" s="27"/>
      <c r="F105" s="27"/>
      <c r="G105" s="6"/>
    </row>
    <row r="106" spans="1:7" x14ac:dyDescent="0.35">
      <c r="A106" s="26"/>
      <c r="B106" s="15"/>
      <c r="C106" s="6"/>
      <c r="D106" s="27"/>
      <c r="E106" s="27"/>
      <c r="F106" s="27"/>
      <c r="G106" s="6"/>
    </row>
    <row r="107" spans="1:7" x14ac:dyDescent="0.35">
      <c r="A107" s="26"/>
      <c r="B107" s="15"/>
      <c r="C107" s="6"/>
      <c r="D107" s="27"/>
      <c r="E107" s="27"/>
      <c r="F107" s="27"/>
      <c r="G107" s="6"/>
    </row>
    <row r="108" spans="1:7" x14ac:dyDescent="0.35">
      <c r="A108" s="26"/>
      <c r="B108" s="15"/>
      <c r="C108" s="6"/>
      <c r="D108" s="27"/>
      <c r="E108" s="27"/>
      <c r="F108" s="27"/>
      <c r="G108" s="6"/>
    </row>
    <row r="109" spans="1:7" x14ac:dyDescent="0.35">
      <c r="A109" s="26"/>
      <c r="B109" s="15"/>
      <c r="C109" s="6"/>
      <c r="D109" s="27"/>
      <c r="E109" s="27"/>
      <c r="F109" s="27"/>
      <c r="G109" s="6"/>
    </row>
    <row r="110" spans="1:7" x14ac:dyDescent="0.35">
      <c r="A110" s="26"/>
      <c r="B110" s="15"/>
      <c r="C110" s="6"/>
      <c r="D110" s="27"/>
      <c r="E110" s="27"/>
      <c r="F110" s="27"/>
      <c r="G110" s="6"/>
    </row>
    <row r="111" spans="1:7" x14ac:dyDescent="0.35">
      <c r="A111" s="26"/>
      <c r="B111" s="15"/>
      <c r="C111" s="6"/>
      <c r="D111" s="27"/>
      <c r="E111" s="27"/>
      <c r="F111" s="27"/>
      <c r="G111" s="6"/>
    </row>
    <row r="112" spans="1:7" x14ac:dyDescent="0.35">
      <c r="A112" s="26"/>
      <c r="B112" s="15"/>
      <c r="C112" s="6"/>
      <c r="D112" s="27"/>
      <c r="E112" s="27"/>
      <c r="F112" s="27"/>
      <c r="G112" s="6"/>
    </row>
    <row r="113" spans="1:7" x14ac:dyDescent="0.35">
      <c r="A113" s="26"/>
      <c r="B113" s="15"/>
      <c r="C113" s="6"/>
      <c r="D113" s="27"/>
      <c r="E113" s="27"/>
      <c r="F113" s="27"/>
      <c r="G113" s="6"/>
    </row>
    <row r="114" spans="1:7" x14ac:dyDescent="0.35">
      <c r="A114" s="26"/>
      <c r="B114" s="15"/>
      <c r="C114" s="6"/>
      <c r="D114" s="27"/>
      <c r="E114" s="27"/>
      <c r="F114" s="27"/>
      <c r="G114" s="6"/>
    </row>
    <row r="115" spans="1:7" x14ac:dyDescent="0.35">
      <c r="A115" s="26"/>
      <c r="B115" s="15"/>
      <c r="C115" s="6"/>
      <c r="D115" s="27"/>
      <c r="E115" s="27"/>
      <c r="F115" s="27"/>
      <c r="G115" s="6"/>
    </row>
    <row r="116" spans="1:7" x14ac:dyDescent="0.35">
      <c r="A116" s="26"/>
      <c r="B116" s="15"/>
      <c r="C116" s="6"/>
      <c r="D116" s="27"/>
      <c r="E116" s="27"/>
      <c r="F116" s="27"/>
      <c r="G116" s="6"/>
    </row>
    <row r="117" spans="1:7" x14ac:dyDescent="0.35">
      <c r="A117" s="26"/>
      <c r="B117" s="15"/>
      <c r="C117" s="6"/>
      <c r="D117" s="27"/>
      <c r="E117" s="27"/>
      <c r="F117" s="27"/>
      <c r="G117" s="6"/>
    </row>
    <row r="118" spans="1:7" x14ac:dyDescent="0.35">
      <c r="A118" s="26"/>
      <c r="B118" s="15"/>
      <c r="C118" s="6"/>
      <c r="D118" s="27"/>
      <c r="E118" s="27"/>
      <c r="F118" s="27"/>
      <c r="G118" s="6"/>
    </row>
    <row r="119" spans="1:7" x14ac:dyDescent="0.35">
      <c r="A119" s="26"/>
      <c r="B119" s="15"/>
      <c r="C119" s="6"/>
      <c r="D119" s="27"/>
      <c r="E119" s="27"/>
      <c r="F119" s="27"/>
      <c r="G119" s="6"/>
    </row>
    <row r="120" spans="1:7" x14ac:dyDescent="0.35">
      <c r="A120" s="26"/>
      <c r="B120" s="15"/>
      <c r="C120" s="6"/>
      <c r="D120" s="27"/>
      <c r="E120" s="27"/>
      <c r="F120" s="27"/>
      <c r="G120" s="6"/>
    </row>
    <row r="121" spans="1:7" x14ac:dyDescent="0.35">
      <c r="A121" s="26"/>
      <c r="B121" s="15"/>
      <c r="C121" s="6"/>
      <c r="D121" s="27"/>
      <c r="E121" s="27"/>
      <c r="F121" s="27"/>
      <c r="G121" s="6"/>
    </row>
    <row r="122" spans="1:7" x14ac:dyDescent="0.35">
      <c r="A122" s="26"/>
      <c r="B122" s="15"/>
      <c r="C122" s="6"/>
      <c r="D122" s="27"/>
      <c r="E122" s="27"/>
      <c r="F122" s="27"/>
      <c r="G122" s="6"/>
    </row>
    <row r="123" spans="1:7" x14ac:dyDescent="0.35">
      <c r="A123" s="26"/>
      <c r="B123" s="15"/>
      <c r="C123" s="6"/>
      <c r="D123" s="27"/>
      <c r="E123" s="27"/>
      <c r="F123" s="27"/>
      <c r="G123" s="6"/>
    </row>
    <row r="124" spans="1:7" x14ac:dyDescent="0.35">
      <c r="A124" s="26"/>
      <c r="B124" s="15"/>
      <c r="C124" s="6"/>
      <c r="D124" s="27"/>
      <c r="E124" s="27"/>
      <c r="F124" s="27"/>
      <c r="G124" s="6"/>
    </row>
    <row r="125" spans="1:7" x14ac:dyDescent="0.35">
      <c r="A125" s="26"/>
      <c r="B125" s="15"/>
      <c r="C125" s="6"/>
      <c r="D125" s="27"/>
      <c r="E125" s="27"/>
      <c r="F125" s="27"/>
      <c r="G125" s="6"/>
    </row>
    <row r="126" spans="1:7" x14ac:dyDescent="0.35">
      <c r="A126" s="26"/>
      <c r="B126" s="15"/>
      <c r="C126" s="6"/>
      <c r="D126" s="27"/>
      <c r="E126" s="27"/>
      <c r="F126" s="27"/>
      <c r="G126" s="6"/>
    </row>
    <row r="127" spans="1:7" x14ac:dyDescent="0.35">
      <c r="A127" s="26"/>
      <c r="B127" s="15"/>
      <c r="C127" s="6"/>
      <c r="D127" s="27"/>
      <c r="E127" s="27"/>
      <c r="F127" s="27"/>
      <c r="G127" s="6"/>
    </row>
    <row r="128" spans="1:7" x14ac:dyDescent="0.35">
      <c r="A128" s="26"/>
      <c r="B128" s="15"/>
      <c r="C128" s="6"/>
      <c r="D128" s="27"/>
      <c r="E128" s="27"/>
      <c r="F128" s="27"/>
      <c r="G128" s="6"/>
    </row>
    <row r="129" spans="1:7" x14ac:dyDescent="0.35">
      <c r="A129" s="26"/>
      <c r="B129" s="15"/>
      <c r="C129" s="6"/>
      <c r="D129" s="27"/>
      <c r="E129" s="27"/>
      <c r="F129" s="27"/>
      <c r="G129" s="6"/>
    </row>
    <row r="130" spans="1:7" x14ac:dyDescent="0.35">
      <c r="A130" s="26"/>
      <c r="B130" s="15"/>
      <c r="C130" s="6"/>
      <c r="D130" s="27"/>
      <c r="E130" s="27"/>
      <c r="F130" s="27"/>
      <c r="G130" s="6"/>
    </row>
    <row r="131" spans="1:7" x14ac:dyDescent="0.35">
      <c r="A131" s="26"/>
      <c r="B131" s="15"/>
      <c r="C131" s="6"/>
      <c r="D131" s="27"/>
      <c r="E131" s="27"/>
      <c r="F131" s="27"/>
      <c r="G131" s="6"/>
    </row>
    <row r="132" spans="1:7" x14ac:dyDescent="0.35">
      <c r="A132" s="26"/>
      <c r="B132" s="15"/>
      <c r="C132" s="6"/>
      <c r="D132" s="27"/>
      <c r="E132" s="27"/>
      <c r="F132" s="27"/>
      <c r="G132" s="6"/>
    </row>
    <row r="133" spans="1:7" x14ac:dyDescent="0.35">
      <c r="A133" s="26"/>
      <c r="B133" s="15"/>
      <c r="C133" s="6"/>
      <c r="D133" s="27"/>
      <c r="E133" s="27"/>
      <c r="F133" s="27"/>
      <c r="G133" s="6"/>
    </row>
    <row r="134" spans="1:7" x14ac:dyDescent="0.35">
      <c r="A134" s="26"/>
      <c r="B134" s="15"/>
      <c r="C134" s="6"/>
      <c r="D134" s="27"/>
      <c r="E134" s="27"/>
      <c r="F134" s="27"/>
      <c r="G134" s="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1494DE-C2D4-458C-BC5C-3627D28FB2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D21513-7008-47DB-A9AA-C8D5F6497B7C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E89525A0-A13A-433C-94B6-DDC8E16DB4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 PP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Kaisa Kangro</cp:lastModifiedBy>
  <cp:revision/>
  <dcterms:created xsi:type="dcterms:W3CDTF">2018-11-22T07:56:47Z</dcterms:created>
  <dcterms:modified xsi:type="dcterms:W3CDTF">2023-06-28T15:01:47Z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